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CO34" i="9"/>
  <c r="BW34" i="9"/>
  <c r="BE34" i="9"/>
  <c r="C34" i="9"/>
  <c r="C35" i="9" s="1"/>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<sst xmlns="http://schemas.openxmlformats.org/spreadsheetml/2006/main" count="1059" uniqueCount="560">
  <si>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</si>
  <si>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</si>
  <si>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</si>
  <si>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</si>
  <si>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</si>
  <si>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</si>
  <si>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</si>
  <si>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</si>
  <si>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</si>
  <si>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</si>
  <si>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</si>
  <si>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</si>
  <si>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</si>
  <si>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</si>
  <si>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</si>
  <si>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</si>
  <si>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</si>
  <si>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</si>
  <si>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</si>
  <si>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</si>
  <si>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</si>
  <si>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</si>
  <si>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</si>
  <si>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</si>
  <si>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</si>
  <si>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</si>
  <si>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</si>
  <si>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</si>
  <si>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</si>
  <si>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</si>
  <si>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</si>
  <si>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</si>
  <si>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</si>
  <si>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</si>
  <si>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</si>
  <si>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</si>
  <si>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</si>
  <si>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</si>
  <si>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</si>
  <si>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</si>
  <si>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</si>
  <si>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</si>
  <si>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</si>
  <si>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</si>
  <si>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</si>
  <si>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</si>
  <si>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</si>
  <si>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</si>
  <si>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</si>
  <si>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</si>
  <si>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</si>
  <si>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</si>
  <si>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</si>
  <si>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</si>
  <si>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</si>
  <si>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</si>
  <si>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</si>
  <si>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</si>
  <si>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</si>
  <si>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</si>
  <si>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</si>
  <si>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</si>
  <si>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</si>
  <si>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</si>
  <si>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</si>
  <si>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</si>
  <si>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</si>
  <si>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</si>
  <si>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</si>
  <si>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</si>
  <si>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</si>
  <si>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</si>
  <si>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</si>
  <si>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</si>
  <si>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</si>
  <si>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</si>
  <si>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</si>
  <si>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</si>
  <si>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</si>
  <si>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</si>
  <si>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</si>
  <si>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</si>
  <si>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聖籠町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</si>
  <si>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</si>
  <si>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</si>
  <si>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</si>
  <si>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</si>
  <si>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</si>
  <si>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</si>
  <si>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</si>
  <si>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</si>
  <si>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</si>
  <si>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</si>
  <si>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</si>
  <si>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</si>
  <si>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</si>
  <si>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</si>
  <si>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</si>
  <si>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</si>
  <si>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</si>
  <si>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</si>
  <si>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</si>
  <si>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</si>
  <si>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</si>
  <si>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</si>
  <si>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</si>
  <si>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</si>
  <si>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</si>
  <si>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</si>
  <si>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</si>
  <si>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</si>
  <si>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</si>
  <si>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</si>
  <si>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</si>
  <si>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</si>
  <si>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</si>
  <si>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</si>
  <si>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</si>
  <si>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</si>
  <si>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</si>
  <si>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</si>
  <si>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</si>
  <si>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</si>
  <si>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</si>
  <si>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</si>
  <si>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</si>
  <si>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</si>
  <si>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</si>
  <si>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</si>
  <si>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</si>
  <si>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</si>
  <si>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</si>
  <si>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</si>
  <si>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</si>
  <si>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</si>
  <si>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</si>
  <si>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</si>
  <si>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</si>
  <si>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</si>
  <si>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</si>
  <si>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</si>
  <si>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</si>
  <si>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</si>
  <si>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</si>
  <si>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</si>
  <si>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</si>
  <si>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</si>
  <si>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</si>
  <si>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</si>
  <si>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</si>
  <si>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</si>
  <si>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</si>
  <si>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</si>
  <si>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</si>
  <si>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</si>
  <si>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</si>
  <si>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</si>
  <si>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</si>
  <si>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</si>
  <si>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</si>
  <si>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</si>
  <si>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</si>
  <si>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</si>
  <si>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</si>
  <si>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</si>
  <si>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</si>
  <si>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</si>
  <si>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</si>
  <si>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</si>
  <si>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</si>
  <si>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</si>
  <si>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</si>
  <si>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</si>
  <si>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</si>
  <si>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</si>
  <si>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</si>
  <si>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</si>
  <si>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</si>
  <si>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</si>
  <si>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</si>
  <si>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</si>
  <si>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</si>
  <si>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</si>
  <si>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</si>
  <si>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</si>
  <si>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</si>
  <si>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</si>
  <si>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</si>
  <si>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</si>
  <si>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</si>
  <si>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</si>
  <si>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</si>
  <si>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</si>
  <si>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</si>
  <si>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</si>
  <si>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</si>
  <si>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新潟県聖籠町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</si>
  <si>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</si>
  <si>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</si>
  <si>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</si>
  <si>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</si>
  <si>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</si>
  <si>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</si>
  <si>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</si>
  <si>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</si>
  <si>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</si>
  <si>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</si>
  <si>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</si>
  <si>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</si>
  <si>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</si>
  <si>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</si>
  <si>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</si>
  <si>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</si>
  <si>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</si>
  <si>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</si>
  <si>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</si>
  <si>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</si>
  <si>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</si>
  <si>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</si>
  <si>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</si>
  <si>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</si>
  <si>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</si>
  <si>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</si>
  <si>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</si>
  <si>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</si>
  <si>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</si>
  <si>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</si>
  <si>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</si>
  <si>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</si>
  <si>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</si>
  <si>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</si>
  <si>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</si>
  <si>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</si>
  <si>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</si>
  <si>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</si>
  <si>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</si>
  <si>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</si>
  <si>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</si>
  <si>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</si>
  <si>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</si>
  <si>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</si>
  <si>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</si>
  <si>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</si>
  <si>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</si>
  <si>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</si>
  <si>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</si>
  <si>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</si>
  <si>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</si>
  <si>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</si>
  <si>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</si>
  <si>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</si>
  <si>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</si>
  <si>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</si>
  <si>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</si>
  <si>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</si>
  <si>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</si>
  <si>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</si>
  <si>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</si>
  <si>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</si>
  <si>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</si>
  <si>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</si>
  <si>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</si>
  <si>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</si>
  <si>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</si>
  <si>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</si>
  <si>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</si>
  <si>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</si>
  <si>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</si>
  <si>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</si>
  <si>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</si>
  <si>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</si>
  <si>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</si>
  <si>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</si>
  <si>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</si>
  <si>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</si>
  <si>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</si>
  <si>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</si>
  <si>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</si>
  <si>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</si>
  <si>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</si>
  <si>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</si>
  <si>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</si>
  <si>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</si>
  <si>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</si>
  <si>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</si>
  <si>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</si>
  <si>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</si>
  <si>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</si>
  <si>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</si>
  <si>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</si>
  <si>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</si>
  <si>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</si>
  <si>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</si>
  <si>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</si>
  <si>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</si>
  <si>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</si>
  <si>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</si>
  <si>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</si>
  <si>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</si>
  <si>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</si>
  <si>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</si>
  <si>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</si>
  <si>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</si>
  <si>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</si>
  <si>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</si>
  <si>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</si>
  <si>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</si>
  <si>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</si>
  <si>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</si>
  <si>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</si>
  <si>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</si>
  <si>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</si>
  <si>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</si>
  <si>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</si>
  <si>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</si>
  <si>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</si>
  <si>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</si>
  <si>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</si>
  <si>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</si>
  <si>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</si>
  <si>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</si>
  <si>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</si>
  <si>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</si>
  <si>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</si>
  <si>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</si>
  <si>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</si>
  <si>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</si>
  <si>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</si>
  <si>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</si>
  <si>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</si>
  <si>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</si>
  <si>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</si>
  <si>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</si>
  <si>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</si>
  <si>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</si>
  <si>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</si>
  <si>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</si>
  <si>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</si>
  <si>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</si>
  <si>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</si>
  <si>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</si>
  <si>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</si>
  <si>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</si>
  <si>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</si>
  <si>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</si>
  <si>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新潟県聖籠町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</si>
  <si>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</si>
  <si>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</si>
  <si>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</si>
  <si>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</si>
  <si>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</si>
  <si>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</si>
  <si>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</si>
  <si>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</si>
  <si>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</si>
  <si>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</si>
  <si>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</si>
  <si>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</si>
  <si>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</si>
  <si>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</si>
  <si>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</si>
  <si>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</si>
  <si>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</si>
  <si>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</si>
  <si>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</si>
  <si>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</si>
  <si>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新潟県営開拓パイロット事業聖籠町特別会計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</si>
  <si>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</si>
  <si>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</si>
  <si>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</si>
  <si>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</si>
  <si>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</si>
  <si>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</si>
  <si>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</si>
  <si>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</si>
  <si>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</si>
  <si>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</si>
  <si>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</si>
  <si>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</si>
  <si>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</si>
  <si>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</si>
  <si>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</si>
  <si>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</si>
  <si>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</si>
  <si>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下水道事業会計</t>
    <phoneticPr fontId="5"/>
  </si>
  <si>
    <t>法適用企業</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</si>
  <si>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</si>
  <si>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</si>
  <si>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</si>
  <si>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</si>
  <si>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</si>
  <si>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</si>
  <si>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</si>
  <si>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</si>
  <si>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</si>
  <si>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</si>
  <si>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</si>
  <si>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</si>
  <si>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</si>
  <si>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</si>
  <si>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</si>
  <si>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</si>
  <si>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</si>
  <si>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</si>
  <si>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</si>
  <si>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</si>
  <si>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</si>
  <si>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</si>
  <si>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</si>
  <si>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</si>
  <si>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</si>
  <si>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</si>
  <si>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</si>
  <si>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</si>
  <si>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</si>
  <si>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</si>
  <si>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</si>
  <si>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</si>
  <si>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</si>
  <si>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</si>
  <si>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</si>
  <si>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</si>
  <si>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</si>
  <si>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</si>
  <si>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</si>
  <si>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</si>
  <si>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</si>
  <si>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</si>
  <si>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</si>
  <si>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</si>
  <si>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</si>
  <si>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</si>
  <si>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</si>
  <si>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</si>
  <si>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</si>
  <si>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</si>
  <si>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</si>
  <si>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</si>
  <si>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</si>
  <si>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</si>
  <si>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</si>
  <si>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</si>
  <si>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</si>
  <si>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</si>
  <si>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</si>
  <si>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</si>
  <si>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</si>
  <si>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</si>
  <si>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</si>
  <si>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</si>
  <si>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</si>
  <si>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</si>
  <si>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</si>
  <si>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</si>
  <si>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</si>
  <si>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</si>
  <si>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</si>
  <si>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</si>
  <si>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</si>
  <si>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</si>
  <si>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</si>
  <si>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</si>
  <si>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</si>
  <si>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</si>
  <si>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</si>
  <si>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</si>
  <si>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</si>
  <si>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</si>
  <si>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</si>
  <si>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</si>
  <si>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</si>
  <si>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</si>
  <si>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</si>
  <si>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</si>
  <si>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</si>
  <si>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</si>
  <si>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</si>
  <si>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</si>
  <si>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</si>
  <si>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</si>
  <si>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</si>
  <si>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</si>
  <si>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</si>
  <si>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</si>
  <si>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</si>
  <si>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</si>
  <si>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</si>
  <si>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</si>
  <si>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</si>
  <si>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</si>
  <si>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</si>
  <si>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</si>
  <si>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</si>
  <si>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</si>
  <si>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</si>
  <si>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</si>
  <si>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</si>
  <si>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</si>
  <si>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</si>
  <si>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</si>
  <si>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</si>
  <si>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</si>
  <si>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</si>
  <si>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</si>
  <si>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</si>
  <si>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</si>
  <si>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</si>
  <si>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</si>
  <si>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</si>
  <si>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</si>
  <si>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</si>
  <si>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</si>
  <si>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</si>
  <si>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</si>
  <si>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</si>
  <si>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</si>
  <si>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</si>
  <si>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</si>
  <si>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</si>
  <si>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2.80</t>
  </si>
  <si>
    <t>▲ 1.82</t>
  </si>
  <si>
    <t>▲ 14.39</t>
  </si>
  <si>
    <t>▲ 3.54</t>
  </si>
  <si>
    <t>▲ 0.28</t>
  </si>
  <si>
    <t>水道事業会計</t>
  </si>
  <si>
    <t>一般会計</t>
  </si>
  <si>
    <t>下水道事業会計</t>
  </si>
  <si>
    <t>介護保険特別会計</t>
  </si>
  <si>
    <t>国民健康保険特別会計（事業勘定）</t>
  </si>
  <si>
    <t>国民健康保険特別会計（施設勘定）</t>
  </si>
  <si>
    <t>新潟県営開拓パイロット事業聖籠町特別会計</t>
  </si>
  <si>
    <t>後期高齢者医療特別会計</t>
  </si>
  <si>
    <t>その他会計（赤字）</t>
  </si>
  <si>
    <t>その他会計（黒字）</t>
  </si>
  <si>
    <t>‐</t>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</si>
  <si>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</si>
  <si>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</si>
  <si>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新潟県市町村総合事務組合（消防団等公務災害補償事業特別会計）</t>
    <rPh sb="0" eb="3">
      <t>ニイガタケン</t>
    </rPh>
    <rPh sb="3" eb="6">
      <t>シチョウソン</t>
    </rPh>
    <rPh sb="6" eb="8">
      <t>ソウゴウ</t>
    </rPh>
    <rPh sb="8" eb="10">
      <t>ジム</t>
    </rPh>
    <rPh sb="10" eb="12">
      <t>クミアイ</t>
    </rPh>
    <rPh sb="13" eb="16">
      <t>ショウボウダン</t>
    </rPh>
    <rPh sb="16" eb="17">
      <t>トウ</t>
    </rPh>
    <rPh sb="17" eb="19">
      <t>コウム</t>
    </rPh>
    <rPh sb="19" eb="21">
      <t>サイガイ</t>
    </rPh>
    <rPh sb="21" eb="23">
      <t>ホショウ</t>
    </rPh>
    <rPh sb="23" eb="25">
      <t>ジギョウ</t>
    </rPh>
    <rPh sb="25" eb="27">
      <t>トクベツ</t>
    </rPh>
    <rPh sb="27" eb="29">
      <t>カイケイ</t>
    </rPh>
    <phoneticPr fontId="2"/>
  </si>
  <si>
    <t>新潟県市町村総合事務組合（消防賞じゅつ金支給事業特別会計）</t>
    <rPh sb="0" eb="12">
      <t>ニイガタケンシチョウソンソウゴウジムクミアイ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</si>
  <si>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12">
      <t>ニイガタケンシチョウソンソウゴウジムクミアイ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</si>
  <si>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12">
      <t>ニイガタケンシチョウソンソウゴウジムクミアイ</t>
    </rPh>
    <rPh sb="13" eb="15">
      <t>コウツウ</t>
    </rPh>
    <rPh sb="15" eb="17">
      <t>サイガイ</t>
    </rPh>
    <rPh sb="17" eb="19">
      <t>キョウサイ</t>
    </rPh>
    <rPh sb="19" eb="21">
      <t>ジギョウ</t>
    </rPh>
    <rPh sb="21" eb="23">
      <t>トクベツ</t>
    </rPh>
    <rPh sb="23" eb="25">
      <t>カイケイ</t>
    </rPh>
    <phoneticPr fontId="2"/>
  </si>
  <si>
    <t>新発田地域広域事務組合（一般会計）</t>
    <rPh sb="0" eb="3">
      <t>シバタ</t>
    </rPh>
    <rPh sb="3" eb="5">
      <t>チイキ</t>
    </rPh>
    <rPh sb="5" eb="7">
      <t>コウイキ</t>
    </rPh>
    <rPh sb="7" eb="9">
      <t>ジム</t>
    </rPh>
    <rPh sb="9" eb="11">
      <t>クミアイ</t>
    </rPh>
    <rPh sb="12" eb="14">
      <t>イッパン</t>
    </rPh>
    <rPh sb="14" eb="16">
      <t>カイケイ</t>
    </rPh>
    <phoneticPr fontId="2"/>
  </si>
  <si>
    <t>新発田地域広域事務組合（ごみ処理事業特別会計）</t>
    <rPh sb="0" eb="3">
      <t>シバタ</t>
    </rPh>
    <rPh sb="3" eb="5">
      <t>チイキ</t>
    </rPh>
    <rPh sb="5" eb="7">
      <t>コウイキ</t>
    </rPh>
    <rPh sb="7" eb="9">
      <t>ジム</t>
    </rPh>
    <rPh sb="9" eb="11">
      <t>クミアイ</t>
    </rPh>
    <rPh sb="14" eb="16">
      <t>ショリ</t>
    </rPh>
    <rPh sb="16" eb="18">
      <t>ジギョウ</t>
    </rPh>
    <rPh sb="18" eb="20">
      <t>トクベツ</t>
    </rPh>
    <rPh sb="20" eb="22">
      <t>カイケイ</t>
    </rPh>
    <phoneticPr fontId="2"/>
  </si>
  <si>
    <t>新発田地域広域事務組合（し尿処理事業特別会計）</t>
    <rPh sb="0" eb="3">
      <t>シバタ</t>
    </rPh>
    <rPh sb="3" eb="5">
      <t>チイキ</t>
    </rPh>
    <rPh sb="5" eb="7">
      <t>コウイキ</t>
    </rPh>
    <rPh sb="7" eb="9">
      <t>ジム</t>
    </rPh>
    <rPh sb="9" eb="11">
      <t>クミアイ</t>
    </rPh>
    <rPh sb="13" eb="14">
      <t>ニョウ</t>
    </rPh>
    <rPh sb="14" eb="16">
      <t>ショリ</t>
    </rPh>
    <rPh sb="16" eb="18">
      <t>ジギョウ</t>
    </rPh>
    <rPh sb="18" eb="20">
      <t>トクベツ</t>
    </rPh>
    <rPh sb="20" eb="22">
      <t>カイケイ</t>
    </rPh>
    <phoneticPr fontId="2"/>
  </si>
  <si>
    <t>新発田地域広域事務組合（まちづくり事業特別会）</t>
    <rPh sb="0" eb="11">
      <t>シバタチイキコウイキジムクミアイ</t>
    </rPh>
    <rPh sb="17" eb="19">
      <t>ジギョウ</t>
    </rPh>
    <rPh sb="19" eb="21">
      <t>トクベツ</t>
    </rPh>
    <rPh sb="21" eb="22">
      <t>カイ</t>
    </rPh>
    <phoneticPr fontId="2"/>
  </si>
  <si>
    <t>‐</t>
    <phoneticPr fontId="2"/>
  </si>
  <si>
    <t>‐</t>
    <phoneticPr fontId="2"/>
  </si>
  <si>
    <t>新潟東港地域水道用水供給企業団</t>
  </si>
  <si>
    <t>新潟県後期高齢者医療広域事務組合（後期高齢者医療特別会計）</t>
  </si>
  <si>
    <t>新潟県後期高齢者医療広域事務組合（一般会計）</t>
  </si>
  <si>
    <t>豊栄郷清掃施設処理組合</t>
  </si>
  <si>
    <t>下越障害福祉事務組合</t>
  </si>
  <si>
    <t>新発田地域老人福祉保健事務組合（保険施設特別会計）</t>
  </si>
  <si>
    <t>新発田地域老人福祉保健事務組合（一般会計）</t>
  </si>
  <si>
    <t>新発田広域事務組合（介護保険事業特別会計）</t>
    <rPh sb="0" eb="3">
      <t>シバタ</t>
    </rPh>
    <rPh sb="3" eb="5">
      <t>コウイキ</t>
    </rPh>
    <rPh sb="5" eb="7">
      <t>ジム</t>
    </rPh>
    <rPh sb="7" eb="9">
      <t>クミアイ</t>
    </rPh>
    <rPh sb="10" eb="12">
      <t>カイゴ</t>
    </rPh>
    <rPh sb="12" eb="14">
      <t>ホケン</t>
    </rPh>
    <rPh sb="14" eb="16">
      <t>ジギョウ</t>
    </rPh>
    <rPh sb="16" eb="18">
      <t>トクベツ</t>
    </rPh>
    <rPh sb="18" eb="20">
      <t>カイケイ</t>
    </rPh>
    <phoneticPr fontId="2"/>
  </si>
  <si>
    <t>㈱聖籠の杜</t>
    <rPh sb="1" eb="3">
      <t>セイロウ</t>
    </rPh>
    <rPh sb="4" eb="5">
      <t>モリ</t>
    </rPh>
    <phoneticPr fontId="2"/>
  </si>
  <si>
    <t>聖籠町地場物産㈱</t>
    <rPh sb="0" eb="3">
      <t>セイロウマチ</t>
    </rPh>
    <rPh sb="3" eb="5">
      <t>ジバ</t>
    </rPh>
    <rPh sb="5" eb="7">
      <t>ブッサン</t>
    </rPh>
    <phoneticPr fontId="2"/>
  </si>
  <si>
    <t>下越土地開発公社</t>
    <rPh sb="0" eb="2">
      <t>カエツ</t>
    </rPh>
    <rPh sb="2" eb="4">
      <t>トチ</t>
    </rPh>
    <rPh sb="4" eb="6">
      <t>カイハツ</t>
    </rPh>
    <rPh sb="6" eb="8">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</si>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</sst>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64736</c:v>
                </c:pt>
                <c:pt idx="1">
                  <c:v>52721</c:v>
                </c:pt>
                <c:pt idx="2">
                  <c:v>77745</c:v>
                </c:pt>
                <c:pt idx="3">
                  <c:v>46861</c:v>
                </c:pt>
                <c:pt idx="4">
                  <c:v>94588</c:v>
                </c:pt>
              </c:numCache>
            </c:numRef>
          </c:val>
          <c:smooth val="0"/>
        </c:ser>
        <c:dLbls>
          <c:showLegendKey val="0"/>
          <c:showVal val="0"/>
          <c:showCatName val="0"/>
          <c:showSerName val="0"/>
          <c:showPercent val="0"/>
          <c:showBubbleSize val="0"/>
        </c:dLbls>
        <c:marker val="1"/>
        <c:smooth val="0"/>
        <c:axId val="84265984"/>
        <c:axId val="95745152"/>
      </c:lineChart>
      <c:catAx>
        <c:axId val="8426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745152"/>
        <c:crosses val="autoZero"/>
        <c:auto val="1"/>
        <c:lblAlgn val="ctr"/>
        <c:lblOffset val="100"/>
        <c:tickLblSkip val="1"/>
        <c:tickMarkSkip val="1"/>
        <c:noMultiLvlLbl val="0"/>
      </c:catAx>
      <c:valAx>
        <c:axId val="9574515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26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6.11</c:v>
                </c:pt>
                <c:pt idx="1">
                  <c:v>6.6</c:v>
                </c:pt>
                <c:pt idx="2">
                  <c:v>5.1100000000000003</c:v>
                </c:pt>
                <c:pt idx="3">
                  <c:v>5.66</c:v>
                </c:pt>
                <c:pt idx="4">
                  <c:v>5.83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27.92</c:v>
                </c:pt>
                <c:pt idx="1">
                  <c:v>28.02</c:v>
                </c:pt>
                <c:pt idx="2">
                  <c:v>16.46</c:v>
                </c:pt>
                <c:pt idx="3">
                  <c:v>11.74</c:v>
                </c:pt>
                <c:pt idx="4">
                  <c:v>11.44</c:v>
                </c:pt>
              </c:numCache>
            </c:numRef>
          </c:val>
        </c:ser>
        <c:dLbls>
          <c:showLegendKey val="0"/>
          <c:showVal val="0"/>
          <c:showCatName val="0"/>
          <c:showSerName val="0"/>
          <c:showPercent val="0"/>
          <c:showBubbleSize val="0"/>
        </c:dLbls>
        <c:gapWidth val="250"/>
        <c:overlap val="100"/>
        <c:axId val="75120640"/>
        <c:axId val="7512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c:v>
                </c:pt>
                <c:pt idx="1">
                  <c:v>-1.82</c:v>
                </c:pt>
                <c:pt idx="2">
                  <c:v>-14.39</c:v>
                </c:pt>
                <c:pt idx="3">
                  <c:v>-3.54</c:v>
                </c:pt>
                <c:pt idx="4">
                  <c:v>-0.28000000000000003</c:v>
                </c:pt>
              </c:numCache>
            </c:numRef>
          </c:val>
          <c:smooth val="0"/>
        </c:ser>
        <c:dLbls>
          <c:showLegendKey val="0"/>
          <c:showVal val="0"/>
          <c:showCatName val="0"/>
          <c:showSerName val="0"/>
          <c:showPercent val="0"/>
          <c:showBubbleSize val="0"/>
        </c:dLbls>
        <c:marker val="1"/>
        <c:smooth val="0"/>
        <c:axId val="75120640"/>
        <c:axId val="75122560"/>
      </c:lineChart>
      <c:catAx>
        <c:axId val="7512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122560"/>
        <c:crosses val="autoZero"/>
        <c:auto val="1"/>
        <c:lblAlgn val="ctr"/>
        <c:lblOffset val="100"/>
        <c:tickLblSkip val="1"/>
        <c:tickMarkSkip val="1"/>
        <c:noMultiLvlLbl val="0"/>
      </c:catAx>
      <c:valAx>
        <c:axId val="7512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12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新潟県営開拓パイロット事業聖籠町特別会計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7.0000000000000007E-2</c:v>
                </c:pt>
                <c:pt idx="4">
                  <c:v>#N/A</c:v>
                </c:pt>
                <c:pt idx="5">
                  <c:v>0.05</c:v>
                </c:pt>
                <c:pt idx="6">
                  <c:v>#N/A</c:v>
                </c:pt>
                <c:pt idx="7">
                  <c:v>0.06</c:v>
                </c:pt>
                <c:pt idx="8">
                  <c:v>#N/A</c:v>
                </c:pt>
                <c:pt idx="9">
                  <c:v>7.0000000000000007E-2</c:v>
                </c:pt>
              </c:numCache>
            </c:numRef>
          </c:val>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0.44</c:v>
                </c:pt>
                <c:pt idx="2">
                  <c:v>#N/A</c:v>
                </c:pt>
                <c:pt idx="3">
                  <c:v>0.61</c:v>
                </c:pt>
                <c:pt idx="4">
                  <c:v>#N/A</c:v>
                </c:pt>
                <c:pt idx="5">
                  <c:v>0.61</c:v>
                </c:pt>
                <c:pt idx="6">
                  <c:v>#N/A</c:v>
                </c:pt>
                <c:pt idx="7">
                  <c:v>0.41</c:v>
                </c:pt>
                <c:pt idx="8">
                  <c:v>#N/A</c:v>
                </c:pt>
                <c:pt idx="9">
                  <c:v>0.41</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1.1499999999999999</c:v>
                </c:pt>
                <c:pt idx="2">
                  <c:v>#N/A</c:v>
                </c:pt>
                <c:pt idx="3">
                  <c:v>1.42</c:v>
                </c:pt>
                <c:pt idx="4">
                  <c:v>#N/A</c:v>
                </c:pt>
                <c:pt idx="5">
                  <c:v>1.91</c:v>
                </c:pt>
                <c:pt idx="6">
                  <c:v>#N/A</c:v>
                </c:pt>
                <c:pt idx="7">
                  <c:v>1.37</c:v>
                </c:pt>
                <c:pt idx="8">
                  <c:v>#N/A</c:v>
                </c:pt>
                <c:pt idx="9">
                  <c:v>0.53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0.75</c:v>
                </c:pt>
                <c:pt idx="2">
                  <c:v>#N/A</c:v>
                </c:pt>
                <c:pt idx="3">
                  <c:v>0.22</c:v>
                </c:pt>
                <c:pt idx="4">
                  <c:v>#N/A</c:v>
                </c:pt>
                <c:pt idx="5">
                  <c:v>0.59</c:v>
                </c:pt>
                <c:pt idx="6">
                  <c:v>#N/A</c:v>
                </c:pt>
                <c:pt idx="7">
                  <c:v>0.65</c:v>
                </c:pt>
                <c:pt idx="8">
                  <c:v>#N/A</c:v>
                </c:pt>
                <c:pt idx="9">
                  <c:v>1.19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2.76</c:v>
                </c:pt>
                <c:pt idx="2">
                  <c:v>#N/A</c:v>
                </c:pt>
                <c:pt idx="3">
                  <c:v>3.86</c:v>
                </c:pt>
                <c:pt idx="4">
                  <c:v>#N/A</c:v>
                </c:pt>
                <c:pt idx="5">
                  <c:v>4.96</c:v>
                </c:pt>
                <c:pt idx="6">
                  <c:v>#N/A</c:v>
                </c:pt>
                <c:pt idx="7">
                  <c:v>4.26</c:v>
                </c:pt>
                <c:pt idx="8">
                  <c:v>#N/A</c:v>
                </c:pt>
                <c:pt idx="9">
                  <c:v>5.25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6.02</c:v>
                </c:pt>
                <c:pt idx="2">
                  <c:v>#N/A</c:v>
                </c:pt>
                <c:pt idx="3">
                  <c:v>6.52</c:v>
                </c:pt>
                <c:pt idx="4">
                  <c:v>#N/A</c:v>
                </c:pt>
                <c:pt idx="5">
                  <c:v>5.05</c:v>
                </c:pt>
                <c:pt idx="6">
                  <c:v>#N/A</c:v>
                </c:pt>
                <c:pt idx="7">
                  <c:v>5.58</c:v>
                </c:pt>
                <c:pt idx="8">
                  <c:v>#N/A</c:v>
                </c:pt>
                <c:pt idx="9">
                  <c:v>5.75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6.42</c:v>
                </c:pt>
                <c:pt idx="2">
                  <c:v>#N/A</c:v>
                </c:pt>
                <c:pt idx="3">
                  <c:v>7.47</c:v>
                </c:pt>
                <c:pt idx="4">
                  <c:v>#N/A</c:v>
                </c:pt>
                <c:pt idx="5">
                  <c:v>8.3800000000000008</c:v>
                </c:pt>
                <c:pt idx="6">
                  <c:v>#N/A</c:v>
                </c:pt>
                <c:pt idx="7">
                  <c:v>8.8699999999999992</c:v>
                </c:pt>
                <c:pt idx="8">
                  <c:v>#N/A</c:v>
                </c:pt>
                <c:pt idx="9">
                  <c:v>8.98</c:v>
                </c:pt>
              </c:numCache>
            </c:numRef>
          </c:val>
        </c:ser>
        <c:dLbls>
          <c:showLegendKey val="0"/>
          <c:showVal val="0"/>
          <c:showCatName val="0"/>
          <c:showSerName val="0"/>
          <c:showPercent val="0"/>
          <c:showBubbleSize val="0"/>
        </c:dLbls>
        <c:gapWidth val="150"/>
        <c:overlap val="100"/>
        <c:axId val="96917760"/>
        <c:axId val="96800768"/>
      </c:barChart>
      <c:catAx>
        <c:axId val="9691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800768"/>
        <c:crosses val="autoZero"/>
        <c:auto val="1"/>
        <c:lblAlgn val="ctr"/>
        <c:lblOffset val="100"/>
        <c:tickLblSkip val="1"/>
        <c:tickMarkSkip val="1"/>
        <c:noMultiLvlLbl val="0"/>
      </c:catAx>
      <c:valAx>
        <c:axId val="9680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1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356</c:v>
                </c:pt>
                <c:pt idx="5">
                  <c:v>343</c:v>
                </c:pt>
                <c:pt idx="8">
                  <c:v>340</c:v>
                </c:pt>
                <c:pt idx="11">
                  <c:v>339</c:v>
                </c:pt>
                <c:pt idx="14">
                  <c:v>322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29</c:v>
                </c:pt>
                <c:pt idx="3">
                  <c:v>23</c:v>
                </c:pt>
                <c:pt idx="6">
                  <c:v>23</c:v>
                </c:pt>
                <c:pt idx="9">
                  <c:v>18</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c:v>
                </c:pt>
                <c:pt idx="3">
                  <c:v>35</c:v>
                </c:pt>
                <c:pt idx="6">
                  <c:v>19</c:v>
                </c:pt>
                <c:pt idx="9">
                  <c:v>16</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230</c:v>
                </c:pt>
                <c:pt idx="3">
                  <c:v>198</c:v>
                </c:pt>
                <c:pt idx="6">
                  <c:v>186</c:v>
                </c:pt>
                <c:pt idx="9">
                  <c:v>165</c:v>
                </c:pt>
                <c:pt idx="12">
                  <c:v>291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404</c:v>
                </c:pt>
                <c:pt idx="3">
                  <c:v>325</c:v>
                </c:pt>
                <c:pt idx="6">
                  <c:v>284</c:v>
                </c:pt>
                <c:pt idx="9">
                  <c:v>261</c:v>
                </c:pt>
                <c:pt idx="12">
                  <c:v>260</c:v>
                </c:pt>
              </c:numCache>
            </c:numRef>
          </c:val>
        </c:ser>
        <c:dLbls>
          <c:showLegendKey val="0"/>
          <c:showVal val="0"/>
          <c:showCatName val="0"/>
          <c:showSerName val="0"/>
          <c:showPercent val="0"/>
          <c:showBubbleSize val="0"/>
        </c:dLbls>
        <c:gapWidth val="100"/>
        <c:overlap val="100"/>
        <c:axId val="95913856"/>
        <c:axId val="95920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342</c:v>
                </c:pt>
                <c:pt idx="2">
                  <c:v>#N/A</c:v>
                </c:pt>
                <c:pt idx="3">
                  <c:v>#N/A</c:v>
                </c:pt>
                <c:pt idx="4">
                  <c:v>238</c:v>
                </c:pt>
                <c:pt idx="5">
                  <c:v>#N/A</c:v>
                </c:pt>
                <c:pt idx="6">
                  <c:v>#N/A</c:v>
                </c:pt>
                <c:pt idx="7">
                  <c:v>172</c:v>
                </c:pt>
                <c:pt idx="8">
                  <c:v>#N/A</c:v>
                </c:pt>
                <c:pt idx="9">
                  <c:v>#N/A</c:v>
                </c:pt>
                <c:pt idx="10">
                  <c:v>121</c:v>
                </c:pt>
                <c:pt idx="11">
                  <c:v>#N/A</c:v>
                </c:pt>
                <c:pt idx="12">
                  <c:v>#N/A</c:v>
                </c:pt>
                <c:pt idx="13">
                  <c:v>261</c:v>
                </c:pt>
                <c:pt idx="14">
                  <c:v>#N/A</c:v>
                </c:pt>
              </c:numCache>
            </c:numRef>
          </c:val>
          <c:smooth val="0"/>
        </c:ser>
        <c:dLbls>
          <c:showLegendKey val="0"/>
          <c:showVal val="0"/>
          <c:showCatName val="0"/>
          <c:showSerName val="0"/>
          <c:showPercent val="0"/>
          <c:showBubbleSize val="0"/>
        </c:dLbls>
        <c:marker val="1"/>
        <c:smooth val="0"/>
        <c:axId val="95913856"/>
        <c:axId val="95920128"/>
      </c:lineChart>
      <c:catAx>
        <c:axId val="9591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20128"/>
        <c:crosses val="autoZero"/>
        <c:auto val="1"/>
        <c:lblAlgn val="ctr"/>
        <c:lblOffset val="100"/>
        <c:tickLblSkip val="1"/>
        <c:tickMarkSkip val="1"/>
        <c:noMultiLvlLbl val="0"/>
      </c:catAx>
      <c:valAx>
        <c:axId val="9592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1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6960</c:v>
                </c:pt>
                <c:pt idx="5">
                  <c:v>6645</c:v>
                </c:pt>
                <c:pt idx="8">
                  <c:v>6424</c:v>
                </c:pt>
                <c:pt idx="11">
                  <c:v>5963</c:v>
                </c:pt>
                <c:pt idx="14">
                  <c:v>5639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2271</c:v>
                </c:pt>
                <c:pt idx="5">
                  <c:v>2115</c:v>
                </c:pt>
                <c:pt idx="8">
                  <c:v>1489</c:v>
                </c:pt>
                <c:pt idx="11">
                  <c:v>1184</c:v>
                </c:pt>
                <c:pt idx="14">
                  <c:v>1182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c:v>
                </c:pt>
                <c:pt idx="3">
                  <c:v>4</c:v>
                </c:pt>
                <c:pt idx="6">
                  <c:v>5</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467</c:v>
                </c:pt>
                <c:pt idx="3">
                  <c:v>531</c:v>
                </c:pt>
                <c:pt idx="6">
                  <c:v>128</c:v>
                </c:pt>
                <c:pt idx="9">
                  <c:v>203</c:v>
                </c:pt>
                <c:pt idx="12">
                  <c:v>408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200</c:v>
                </c:pt>
                <c:pt idx="3">
                  <c:v>150</c:v>
                </c:pt>
                <c:pt idx="6">
                  <c:v>278</c:v>
                </c:pt>
                <c:pt idx="9">
                  <c:v>375</c:v>
                </c:pt>
                <c:pt idx="12">
                  <c:v>375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5891</c:v>
                </c:pt>
                <c:pt idx="3">
                  <c:v>4617</c:v>
                </c:pt>
                <c:pt idx="6">
                  <c:v>3433</c:v>
                </c:pt>
                <c:pt idx="9">
                  <c:v>3403</c:v>
                </c:pt>
                <c:pt idx="12">
                  <c:v>3141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151</c:v>
                </c:pt>
                <c:pt idx="3">
                  <c:v>125</c:v>
                </c:pt>
                <c:pt idx="6">
                  <c:v>99</c:v>
                </c:pt>
                <c:pt idx="9">
                  <c:v>72</c:v>
                </c:pt>
                <c:pt idx="12">
                  <c:v>46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2855</c:v>
                </c:pt>
                <c:pt idx="3">
                  <c:v>2813</c:v>
                </c:pt>
                <c:pt idx="6">
                  <c:v>2922</c:v>
                </c:pt>
                <c:pt idx="9">
                  <c:v>2944</c:v>
                </c:pt>
                <c:pt idx="12">
                  <c:v>3480</c:v>
                </c:pt>
              </c:numCache>
            </c:numRef>
          </c:val>
        </c:ser>
        <c:dLbls>
          <c:showLegendKey val="0"/>
          <c:showVal val="0"/>
          <c:showCatName val="0"/>
          <c:showSerName val="0"/>
          <c:showPercent val="0"/>
          <c:showBubbleSize val="0"/>
        </c:dLbls>
        <c:gapWidth val="100"/>
        <c:overlap val="100"/>
        <c:axId val="97027584"/>
        <c:axId val="9702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341</c:v>
                </c:pt>
                <c:pt idx="2">
                  <c:v>#N/A</c:v>
                </c:pt>
                <c:pt idx="3">
                  <c:v>#N/A</c:v>
                </c:pt>
                <c:pt idx="4">
                  <c:v>0</c:v>
                </c:pt>
                <c:pt idx="5">
                  <c:v>#N/A</c:v>
                </c:pt>
                <c:pt idx="6">
                  <c:v>#N/A</c:v>
                </c:pt>
                <c:pt idx="7">
                  <c:v>0</c:v>
                </c:pt>
                <c:pt idx="8">
                  <c:v>#N/A</c:v>
                </c:pt>
                <c:pt idx="9">
                  <c:v>#N/A</c:v>
                </c:pt>
                <c:pt idx="10">
                  <c:v>0</c:v>
                </c:pt>
                <c:pt idx="11">
                  <c:v>#N/A</c:v>
                </c:pt>
                <c:pt idx="12">
                  <c:v>#N/A</c:v>
                </c:pt>
                <c:pt idx="13">
                  <c:v>627</c:v>
                </c:pt>
                <c:pt idx="14">
                  <c:v>#N/A</c:v>
                </c:pt>
              </c:numCache>
            </c:numRef>
          </c:val>
          <c:smooth val="0"/>
        </c:ser>
        <c:dLbls>
          <c:showLegendKey val="0"/>
          <c:showVal val="0"/>
          <c:showCatName val="0"/>
          <c:showSerName val="0"/>
          <c:showPercent val="0"/>
          <c:showBubbleSize val="0"/>
        </c:dLbls>
        <c:marker val="1"/>
        <c:smooth val="0"/>
        <c:axId val="97027584"/>
        <c:axId val="97029504"/>
      </c:lineChart>
      <c:catAx>
        <c:axId val="970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029504"/>
        <c:crosses val="autoZero"/>
        <c:auto val="1"/>
        <c:lblAlgn val="ctr"/>
        <c:lblOffset val="100"/>
        <c:tickLblSkip val="1"/>
        <c:tickMarkSkip val="1"/>
        <c:noMultiLvlLbl val="0"/>
      </c:catAx>
      <c:valAx>
        <c:axId val="9702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2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14,310
14,235
37.58
8,075,501
7,769,784
286,050
4,906,614
3,479,524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13.6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昭和</a:t>
          </a:r>
          <a:r>
            <a:rPr kumimoji="1" lang="en-US" altLang="ja-JP" sz="1300">
              <a:latin typeface="ＭＳ Ｐゴシック"/>
            </a:rPr>
            <a:t>59</a:t>
          </a:r>
          <a:r>
            <a:rPr kumimoji="1" lang="ja-JP" altLang="en-US" sz="1300">
              <a:latin typeface="ＭＳ Ｐゴシック"/>
            </a:rPr>
            <a:t>年から</a:t>
          </a:r>
          <a:r>
            <a:rPr kumimoji="1" lang="en-US" altLang="ja-JP" sz="1300">
              <a:latin typeface="ＭＳ Ｐゴシック"/>
            </a:rPr>
            <a:t>30</a:t>
          </a:r>
          <a:r>
            <a:rPr kumimoji="1" lang="ja-JP" altLang="en-US" sz="1300">
              <a:latin typeface="ＭＳ Ｐゴシック"/>
            </a:rPr>
            <a:t>年以上にわたって財政力指数が</a:t>
          </a:r>
          <a:r>
            <a:rPr kumimoji="1" lang="en-US" altLang="ja-JP" sz="1300">
              <a:latin typeface="ＭＳ Ｐゴシック"/>
            </a:rPr>
            <a:t>1.0</a:t>
          </a:r>
          <a:r>
            <a:rPr kumimoji="1" lang="ja-JP" altLang="en-US" sz="1300">
              <a:latin typeface="ＭＳ Ｐゴシック"/>
            </a:rPr>
            <a:t>を超える財源超過にとなっている要因として、東北電力㈱の発電施設の立地・操業に伴う固定資産税の収入によることろが大きい。</a:t>
          </a:r>
          <a:endParaRPr kumimoji="1" lang="en-US" altLang="ja-JP" sz="1300">
            <a:latin typeface="ＭＳ Ｐゴシック"/>
          </a:endParaRPr>
        </a:p>
        <a:p>
          <a:r>
            <a:rPr kumimoji="1" lang="ja-JP" altLang="en-US" sz="1300">
              <a:latin typeface="ＭＳ Ｐゴシック"/>
            </a:rPr>
            <a:t>　財政力指数が減少しているのは、歳入の大きな割有を占める固定資産税収入が、大規模償却資産の逐年減価により減少傾向にあるためである。</a:t>
          </a:r>
          <a:endParaRPr kumimoji="1" lang="en-US" altLang="ja-JP" sz="1300">
            <a:latin typeface="ＭＳ Ｐゴシック"/>
          </a:endParaRPr>
        </a:p>
        <a:p>
          <a:r>
            <a:rPr kumimoji="1" lang="ja-JP" altLang="en-US" sz="1300">
              <a:latin typeface="ＭＳ Ｐゴシック"/>
            </a:rPr>
            <a:t>　当町は、普通交付税の不交付団体であり、税収の減少が歳入の減少に直結するため、今後においても、引き続き財政の健全化に努める。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58057</xdr:rowOff>
    </xdr:from>
    <xdr:to>
      <xdr:col>7</xdr:col>
      <xdr:colOff>152400</xdr:colOff>
      <xdr:row>40</xdr:row>
      <xdr:rowOff>69548</xdr:rowOff>
    </xdr:to>
    <xdr:cxnSp macro="">
      <xdr:nvCxnSpPr>
        <xdr:cNvPr id="69" name="直線コネクタ 68"/>
        <xdr:cNvCxnSpPr/>
      </xdr:nvCxnSpPr>
      <xdr:spPr>
        <a:xfrm>
          <a:off x="4114800" y="69160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73979</xdr:rowOff>
    </xdr:from>
    <xdr:ext cx="762000" cy="259045"/>
    <xdr:sp macro="" textlink="">
      <xdr:nvSpPr>
        <xdr:cNvPr id="70" name="財政力平均値テキスト"/>
        <xdr:cNvSpPr txBox="1"/>
      </xdr:nvSpPr>
      <xdr:spPr>
        <a:xfrm>
          <a:off x="5041900" y="744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12095</xdr:rowOff>
    </xdr:from>
    <xdr:to>
      <xdr:col>6</xdr:col>
      <xdr:colOff>0</xdr:colOff>
      <xdr:row>40</xdr:row>
      <xdr:rowOff>58057</xdr:rowOff>
    </xdr:to>
    <xdr:cxnSp macro="">
      <xdr:nvCxnSpPr>
        <xdr:cNvPr id="72" name="直線コネクタ 71"/>
        <xdr:cNvCxnSpPr/>
      </xdr:nvCxnSpPr>
      <xdr:spPr>
        <a:xfrm>
          <a:off x="3225800" y="68700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74" name="テキスト ボックス 73"/>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68641</xdr:rowOff>
    </xdr:from>
    <xdr:to>
      <xdr:col>4</xdr:col>
      <xdr:colOff>482600</xdr:colOff>
      <xdr:row>40</xdr:row>
      <xdr:rowOff>12095</xdr:rowOff>
    </xdr:to>
    <xdr:cxnSp macro="">
      <xdr:nvCxnSpPr>
        <xdr:cNvPr id="75" name="直線コネクタ 74"/>
        <xdr:cNvCxnSpPr/>
      </xdr:nvCxnSpPr>
      <xdr:spPr>
        <a:xfrm>
          <a:off x="2336800" y="67551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102205</xdr:rowOff>
    </xdr:from>
    <xdr:to>
      <xdr:col>3</xdr:col>
      <xdr:colOff>279400</xdr:colOff>
      <xdr:row>39</xdr:row>
      <xdr:rowOff>68641</xdr:rowOff>
    </xdr:to>
    <xdr:cxnSp macro="">
      <xdr:nvCxnSpPr>
        <xdr:cNvPr id="78" name="直線コネクタ 77"/>
        <xdr:cNvCxnSpPr/>
      </xdr:nvCxnSpPr>
      <xdr:spPr>
        <a:xfrm>
          <a:off x="1447800" y="66173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80" name="テキスト ボックス 79"/>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18748</xdr:rowOff>
    </xdr:from>
    <xdr:to>
      <xdr:col>7</xdr:col>
      <xdr:colOff>203200</xdr:colOff>
      <xdr:row>40</xdr:row>
      <xdr:rowOff>120348</xdr:rowOff>
    </xdr:to>
    <xdr:sp macro="" textlink="">
      <xdr:nvSpPr>
        <xdr:cNvPr id="88" name="円/楕円 87"/>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35275</xdr:rowOff>
    </xdr:from>
    <xdr:ext cx="762000" cy="259045"/>
    <xdr:sp macro="" textlink="">
      <xdr:nvSpPr>
        <xdr:cNvPr id="89" name="財政力該当値テキスト"/>
        <xdr:cNvSpPr txBox="1"/>
      </xdr:nvSpPr>
      <xdr:spPr>
        <a:xfrm>
          <a:off x="5041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7257</xdr:rowOff>
    </xdr:from>
    <xdr:to>
      <xdr:col>6</xdr:col>
      <xdr:colOff>50800</xdr:colOff>
      <xdr:row>40</xdr:row>
      <xdr:rowOff>108857</xdr:rowOff>
    </xdr:to>
    <xdr:sp macro="" textlink="">
      <xdr:nvSpPr>
        <xdr:cNvPr id="90" name="円/楕円 89"/>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119034</xdr:rowOff>
    </xdr:from>
    <xdr:ext cx="736600" cy="259045"/>
    <xdr:sp macro="" textlink="">
      <xdr:nvSpPr>
        <xdr:cNvPr id="91" name="テキスト ボックス 90"/>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132745</xdr:rowOff>
    </xdr:from>
    <xdr:to>
      <xdr:col>4</xdr:col>
      <xdr:colOff>533400</xdr:colOff>
      <xdr:row>40</xdr:row>
      <xdr:rowOff>62895</xdr:rowOff>
    </xdr:to>
    <xdr:sp macro="" textlink="">
      <xdr:nvSpPr>
        <xdr:cNvPr id="92" name="円/楕円 91"/>
        <xdr:cNvSpPr/>
      </xdr:nvSpPr>
      <xdr:spPr>
        <a:xfrm>
          <a:off x="3175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73072</xdr:rowOff>
    </xdr:from>
    <xdr:ext cx="762000" cy="259045"/>
    <xdr:sp macro="" textlink="">
      <xdr:nvSpPr>
        <xdr:cNvPr id="93" name="テキスト ボックス 92"/>
        <xdr:cNvSpPr txBox="1"/>
      </xdr:nvSpPr>
      <xdr:spPr>
        <a:xfrm>
          <a:off x="2844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17841</xdr:rowOff>
    </xdr:from>
    <xdr:to>
      <xdr:col>3</xdr:col>
      <xdr:colOff>330200</xdr:colOff>
      <xdr:row>39</xdr:row>
      <xdr:rowOff>119441</xdr:rowOff>
    </xdr:to>
    <xdr:sp macro="" textlink="">
      <xdr:nvSpPr>
        <xdr:cNvPr id="94" name="円/楕円 93"/>
        <xdr:cNvSpPr/>
      </xdr:nvSpPr>
      <xdr:spPr>
        <a:xfrm>
          <a:off x="2286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129618</xdr:rowOff>
    </xdr:from>
    <xdr:ext cx="762000" cy="259045"/>
    <xdr:sp macro="" textlink="">
      <xdr:nvSpPr>
        <xdr:cNvPr id="95" name="テキスト ボックス 94"/>
        <xdr:cNvSpPr txBox="1"/>
      </xdr:nvSpPr>
      <xdr:spPr>
        <a:xfrm>
          <a:off x="1955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51405</xdr:rowOff>
    </xdr:from>
    <xdr:to>
      <xdr:col>2</xdr:col>
      <xdr:colOff>127000</xdr:colOff>
      <xdr:row>38</xdr:row>
      <xdr:rowOff>153005</xdr:rowOff>
    </xdr:to>
    <xdr:sp macro="" textlink="">
      <xdr:nvSpPr>
        <xdr:cNvPr id="96" name="円/楕円 95"/>
        <xdr:cNvSpPr/>
      </xdr:nvSpPr>
      <xdr:spPr>
        <a:xfrm>
          <a:off x="1397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163182</xdr:rowOff>
    </xdr:from>
    <xdr:ext cx="762000" cy="259045"/>
    <xdr:sp macro="" textlink="">
      <xdr:nvSpPr>
        <xdr:cNvPr id="97" name="テキスト ボックス 96"/>
        <xdr:cNvSpPr txBox="1"/>
      </xdr:nvSpPr>
      <xdr:spPr>
        <a:xfrm>
          <a:off x="1066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経常収支比率が悪化した原因は</a:t>
          </a:r>
          <a:r>
            <a:rPr lang="ja-JP" altLang="en-US" sz="1300">
              <a:solidFill>
                <a:schemeClr val="dk1"/>
              </a:solidFill>
              <a:effectLst/>
              <a:latin typeface="+mn-lt"/>
              <a:ea typeface="+mn-ea"/>
              <a:cs typeface="+mn-cs"/>
            </a:rPr>
            <a:t>、し尿及び浄化槽汚泥処理事務委託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lang="ja-JP" altLang="en-US" sz="1300">
              <a:solidFill>
                <a:schemeClr val="dk1"/>
              </a:solidFill>
              <a:effectLst/>
              <a:latin typeface="ＭＳ Ｐゴシック" panose="020B0600070205080204" pitchFamily="50" charset="-128"/>
              <a:ea typeface="+mn-ea"/>
              <a:cs typeface="+mn-cs"/>
            </a:rPr>
            <a:t>新規事業）、森林病害虫防除対策事業委託、道路整備業務委託などの物件費（委託料）が増額となったためである。</a:t>
          </a:r>
          <a:endParaRPr lang="en-US" altLang="ja-JP" sz="1300">
            <a:solidFill>
              <a:schemeClr val="dk1"/>
            </a:solidFill>
            <a:effectLst/>
            <a:latin typeface="ＭＳ Ｐゴシック" panose="020B0600070205080204" pitchFamily="50" charset="-128"/>
            <a:ea typeface="+mn-ea"/>
            <a:cs typeface="+mn-cs"/>
          </a:endParaRPr>
        </a:p>
        <a:p>
          <a:pPr rtl="0"/>
          <a:r>
            <a:rPr lang="ja-JP" altLang="en-US" sz="1300">
              <a:solidFill>
                <a:schemeClr val="dk1"/>
              </a:solidFill>
              <a:effectLst/>
              <a:latin typeface="ＭＳ Ｐゴシック" panose="020B0600070205080204" pitchFamily="50" charset="-128"/>
              <a:ea typeface="+mn-ea"/>
              <a:cs typeface="+mn-cs"/>
            </a:rPr>
            <a:t>　経常一般財源である地方税は、平成</a:t>
          </a:r>
          <a:r>
            <a:rPr lang="en-US" altLang="ja-JP" sz="1300">
              <a:solidFill>
                <a:schemeClr val="dk1"/>
              </a:solidFill>
              <a:effectLst/>
              <a:latin typeface="ＭＳ Ｐゴシック" panose="020B0600070205080204" pitchFamily="50" charset="-128"/>
              <a:ea typeface="+mn-ea"/>
              <a:cs typeface="+mn-cs"/>
            </a:rPr>
            <a:t>25</a:t>
          </a:r>
          <a:r>
            <a:rPr lang="ja-JP" altLang="en-US" sz="1300">
              <a:solidFill>
                <a:schemeClr val="dk1"/>
              </a:solidFill>
              <a:effectLst/>
              <a:latin typeface="ＭＳ Ｐゴシック" panose="020B0600070205080204" pitchFamily="50" charset="-128"/>
              <a:ea typeface="+mn-ea"/>
              <a:cs typeface="+mn-cs"/>
            </a:rPr>
            <a:t>年度、平成</a:t>
          </a:r>
          <a:r>
            <a:rPr lang="en-US" altLang="ja-JP" sz="1300">
              <a:solidFill>
                <a:schemeClr val="dk1"/>
              </a:solidFill>
              <a:effectLst/>
              <a:latin typeface="ＭＳ Ｐゴシック" panose="020B0600070205080204" pitchFamily="50" charset="-128"/>
              <a:ea typeface="+mn-ea"/>
              <a:cs typeface="+mn-cs"/>
            </a:rPr>
            <a:t>26</a:t>
          </a:r>
          <a:r>
            <a:rPr lang="ja-JP" altLang="en-US" sz="1300">
              <a:solidFill>
                <a:schemeClr val="dk1"/>
              </a:solidFill>
              <a:effectLst/>
              <a:latin typeface="ＭＳ Ｐゴシック" panose="020B0600070205080204" pitchFamily="50" charset="-128"/>
              <a:ea typeface="+mn-ea"/>
              <a:cs typeface="+mn-cs"/>
            </a:rPr>
            <a:t>年度と増加したが、以降は再び減少すると見込まれるため、歳出の見直しが大きな課題となっている。</a:t>
          </a:r>
          <a:endParaRPr lang="en-US" altLang="ja-JP" sz="1300">
            <a:solidFill>
              <a:schemeClr val="dk1"/>
            </a:solidFill>
            <a:effectLst/>
            <a:latin typeface="ＭＳ Ｐゴシック" panose="020B0600070205080204" pitchFamily="50" charset="-128"/>
            <a:ea typeface="+mn-ea"/>
            <a:cs typeface="+mn-cs"/>
          </a:endParaRPr>
        </a:p>
        <a:p>
          <a:pPr rtl="0"/>
          <a:r>
            <a:rPr lang="ja-JP" altLang="ja-JP" sz="1300">
              <a:solidFill>
                <a:schemeClr val="dk1"/>
              </a:solidFill>
              <a:effectLst/>
              <a:latin typeface="+mn-lt"/>
              <a:ea typeface="+mn-ea"/>
              <a:cs typeface="+mn-cs"/>
            </a:rPr>
            <a:t>　今後は、既存事業</a:t>
          </a:r>
          <a:r>
            <a:rPr lang="ja-JP" altLang="en-US" sz="1300">
              <a:solidFill>
                <a:schemeClr val="dk1"/>
              </a:solidFill>
              <a:effectLst/>
              <a:latin typeface="+mn-lt"/>
              <a:ea typeface="+mn-ea"/>
              <a:cs typeface="+mn-cs"/>
            </a:rPr>
            <a:t>全般の</a:t>
          </a:r>
          <a:r>
            <a:rPr lang="ja-JP" altLang="ja-JP" sz="1300">
              <a:solidFill>
                <a:schemeClr val="dk1"/>
              </a:solidFill>
              <a:effectLst/>
              <a:latin typeface="+mn-lt"/>
              <a:ea typeface="+mn-ea"/>
              <a:cs typeface="+mn-cs"/>
            </a:rPr>
            <a:t>見直しを行い、</a:t>
          </a:r>
          <a:r>
            <a:rPr lang="ja-JP" altLang="en-US" sz="1300">
              <a:solidFill>
                <a:schemeClr val="dk1"/>
              </a:solidFill>
              <a:effectLst/>
              <a:latin typeface="+mn-lt"/>
              <a:ea typeface="+mn-ea"/>
              <a:cs typeface="+mn-cs"/>
            </a:rPr>
            <a:t>物件費を含めた経常経費の削減に取り組んでいく。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157734</xdr:rowOff>
    </xdr:from>
    <xdr:to>
      <xdr:col>7</xdr:col>
      <xdr:colOff>152400</xdr:colOff>
      <xdr:row>64</xdr:row>
      <xdr:rowOff>44196</xdr:rowOff>
    </xdr:to>
    <xdr:cxnSp macro="">
      <xdr:nvCxnSpPr>
        <xdr:cNvPr id="130" name="直線コネクタ 129"/>
        <xdr:cNvCxnSpPr/>
      </xdr:nvCxnSpPr>
      <xdr:spPr>
        <a:xfrm>
          <a:off x="4114800" y="1095908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1"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157734</xdr:rowOff>
    </xdr:from>
    <xdr:to>
      <xdr:col>6</xdr:col>
      <xdr:colOff>0</xdr:colOff>
      <xdr:row>65</xdr:row>
      <xdr:rowOff>109220</xdr:rowOff>
    </xdr:to>
    <xdr:cxnSp macro="">
      <xdr:nvCxnSpPr>
        <xdr:cNvPr id="133" name="直線コネクタ 132"/>
        <xdr:cNvCxnSpPr/>
      </xdr:nvCxnSpPr>
      <xdr:spPr>
        <a:xfrm flipV="1">
          <a:off x="3225800" y="10959084"/>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35" name="テキスト ボックス 134"/>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162814</xdr:rowOff>
    </xdr:from>
    <xdr:to>
      <xdr:col>4</xdr:col>
      <xdr:colOff>482600</xdr:colOff>
      <xdr:row>65</xdr:row>
      <xdr:rowOff>109220</xdr:rowOff>
    </xdr:to>
    <xdr:cxnSp macro="">
      <xdr:nvCxnSpPr>
        <xdr:cNvPr id="136" name="直線コネクタ 135"/>
        <xdr:cNvCxnSpPr/>
      </xdr:nvCxnSpPr>
      <xdr:spPr>
        <a:xfrm>
          <a:off x="2336800" y="10621264"/>
          <a:ext cx="889000" cy="6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8" name="テキスト ボックス 137"/>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61</xdr:row>
      <xdr:rowOff>162814</xdr:rowOff>
    </xdr:to>
    <xdr:cxnSp macro="">
      <xdr:nvCxnSpPr>
        <xdr:cNvPr id="139" name="直線コネクタ 138"/>
        <xdr:cNvCxnSpPr/>
      </xdr:nvCxnSpPr>
      <xdr:spPr>
        <a:xfrm>
          <a:off x="1447800" y="1040892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41" name="テキスト ボックス 140"/>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164846</xdr:rowOff>
    </xdr:from>
    <xdr:to>
      <xdr:col>7</xdr:col>
      <xdr:colOff>203200</xdr:colOff>
      <xdr:row>64</xdr:row>
      <xdr:rowOff>94996</xdr:rowOff>
    </xdr:to>
    <xdr:sp macro="" textlink="">
      <xdr:nvSpPr>
        <xdr:cNvPr id="149" name="円/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136923</xdr:rowOff>
    </xdr:from>
    <xdr:ext cx="762000" cy="259045"/>
    <xdr:sp macro="" textlink="">
      <xdr:nvSpPr>
        <xdr:cNvPr id="150"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106934</xdr:rowOff>
    </xdr:from>
    <xdr:to>
      <xdr:col>6</xdr:col>
      <xdr:colOff>50800</xdr:colOff>
      <xdr:row>64</xdr:row>
      <xdr:rowOff>37084</xdr:rowOff>
    </xdr:to>
    <xdr:sp macro="" textlink="">
      <xdr:nvSpPr>
        <xdr:cNvPr id="151" name="円/楕円 150"/>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52" name="テキスト ボックス 151"/>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3" name="円/楕円 152"/>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4" name="テキスト ボックス 153"/>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5" name="円/楕円 154"/>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52341</xdr:rowOff>
    </xdr:from>
    <xdr:ext cx="762000" cy="259045"/>
    <xdr:sp macro="" textlink="">
      <xdr:nvSpPr>
        <xdr:cNvPr id="156" name="テキスト ボックス 155"/>
        <xdr:cNvSpPr txBox="1"/>
      </xdr:nvSpPr>
      <xdr:spPr>
        <a:xfrm>
          <a:off x="1955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57" name="円/楕円 156"/>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11447</xdr:rowOff>
    </xdr:from>
    <xdr:ext cx="762000" cy="259045"/>
    <xdr:sp macro="" textlink="">
      <xdr:nvSpPr>
        <xdr:cNvPr id="158" name="テキスト ボックス 157"/>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[223,812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類似団体平均と比較し決算額が高くなっているのは、主に物件費が要因となっており、施設等の維持管理業務委託や幼稚園の運営費なでど今後も現在の水準で推移すると見込まれる。</a:t>
          </a:r>
          <a:endParaRPr kumimoji="1" lang="en-US" altLang="ja-JP" sz="1300">
            <a:latin typeface="ＭＳ Ｐゴシック"/>
          </a:endParaRPr>
        </a:p>
        <a:p>
          <a:r>
            <a:rPr kumimoji="1" lang="ja-JP" altLang="en-US" sz="1300">
              <a:latin typeface="ＭＳ Ｐゴシック"/>
            </a:rPr>
            <a:t>　人件費については、今後も財政状況と事務事業量を考慮し、定員の適正化を図りながら抑制に努める。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51067</xdr:rowOff>
    </xdr:from>
    <xdr:to>
      <xdr:col>7</xdr:col>
      <xdr:colOff>152400</xdr:colOff>
      <xdr:row>82</xdr:row>
      <xdr:rowOff>111113</xdr:rowOff>
    </xdr:to>
    <xdr:cxnSp macro="">
      <xdr:nvCxnSpPr>
        <xdr:cNvPr id="195" name="直線コネクタ 194"/>
        <xdr:cNvCxnSpPr/>
      </xdr:nvCxnSpPr>
      <xdr:spPr>
        <a:xfrm>
          <a:off x="4114800" y="14109967"/>
          <a:ext cx="8382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109255</xdr:rowOff>
    </xdr:from>
    <xdr:ext cx="762000" cy="259045"/>
    <xdr:sp macro="" textlink="">
      <xdr:nvSpPr>
        <xdr:cNvPr id="196" name="人件費・物件費等の状況平均値テキスト"/>
        <xdr:cNvSpPr txBox="1"/>
      </xdr:nvSpPr>
      <xdr:spPr>
        <a:xfrm>
          <a:off x="5041900" y="1382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51067</xdr:rowOff>
    </xdr:from>
    <xdr:to>
      <xdr:col>6</xdr:col>
      <xdr:colOff>0</xdr:colOff>
      <xdr:row>82</xdr:row>
      <xdr:rowOff>70236</xdr:rowOff>
    </xdr:to>
    <xdr:cxnSp macro="">
      <xdr:nvCxnSpPr>
        <xdr:cNvPr id="198" name="直線コネクタ 197"/>
        <xdr:cNvCxnSpPr/>
      </xdr:nvCxnSpPr>
      <xdr:spPr>
        <a:xfrm flipV="1">
          <a:off x="3225800" y="14109967"/>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104889</xdr:rowOff>
    </xdr:from>
    <xdr:ext cx="736600" cy="259045"/>
    <xdr:sp macro="" textlink="">
      <xdr:nvSpPr>
        <xdr:cNvPr id="200" name="テキスト ボックス 199"/>
        <xdr:cNvSpPr txBox="1"/>
      </xdr:nvSpPr>
      <xdr:spPr>
        <a:xfrm>
          <a:off x="3733800" y="13649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70236</xdr:rowOff>
    </xdr:from>
    <xdr:to>
      <xdr:col>4</xdr:col>
      <xdr:colOff>482600</xdr:colOff>
      <xdr:row>82</xdr:row>
      <xdr:rowOff>139655</xdr:rowOff>
    </xdr:to>
    <xdr:cxnSp macro="">
      <xdr:nvCxnSpPr>
        <xdr:cNvPr id="201" name="直線コネクタ 200"/>
        <xdr:cNvCxnSpPr/>
      </xdr:nvCxnSpPr>
      <xdr:spPr>
        <a:xfrm flipV="1">
          <a:off x="2336800" y="14129136"/>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83007</xdr:rowOff>
    </xdr:from>
    <xdr:ext cx="762000" cy="259045"/>
    <xdr:sp macro="" textlink="">
      <xdr:nvSpPr>
        <xdr:cNvPr id="203" name="テキスト ボックス 202"/>
        <xdr:cNvSpPr txBox="1"/>
      </xdr:nvSpPr>
      <xdr:spPr>
        <a:xfrm>
          <a:off x="2844800" y="136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53411</xdr:rowOff>
    </xdr:from>
    <xdr:to>
      <xdr:col>3</xdr:col>
      <xdr:colOff>279400</xdr:colOff>
      <xdr:row>82</xdr:row>
      <xdr:rowOff>139655</xdr:rowOff>
    </xdr:to>
    <xdr:cxnSp macro="">
      <xdr:nvCxnSpPr>
        <xdr:cNvPr id="204" name="直線コネクタ 203"/>
        <xdr:cNvCxnSpPr/>
      </xdr:nvCxnSpPr>
      <xdr:spPr>
        <a:xfrm>
          <a:off x="1447800" y="14112311"/>
          <a:ext cx="889000" cy="8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14178</xdr:rowOff>
    </xdr:from>
    <xdr:ext cx="762000" cy="259045"/>
    <xdr:sp macro="" textlink="">
      <xdr:nvSpPr>
        <xdr:cNvPr id="206" name="テキスト ボックス 205"/>
        <xdr:cNvSpPr txBox="1"/>
      </xdr:nvSpPr>
      <xdr:spPr>
        <a:xfrm>
          <a:off x="1955800" y="1373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128965</xdr:rowOff>
    </xdr:from>
    <xdr:ext cx="762000" cy="259045"/>
    <xdr:sp macro="" textlink="">
      <xdr:nvSpPr>
        <xdr:cNvPr id="208" name="テキスト ボックス 207"/>
        <xdr:cNvSpPr txBox="1"/>
      </xdr:nvSpPr>
      <xdr:spPr>
        <a:xfrm>
          <a:off x="1066800" y="1367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60313</xdr:rowOff>
    </xdr:from>
    <xdr:to>
      <xdr:col>7</xdr:col>
      <xdr:colOff>203200</xdr:colOff>
      <xdr:row>82</xdr:row>
      <xdr:rowOff>161913</xdr:rowOff>
    </xdr:to>
    <xdr:sp macro="" textlink="">
      <xdr:nvSpPr>
        <xdr:cNvPr id="214" name="円/楕円 213"/>
        <xdr:cNvSpPr/>
      </xdr:nvSpPr>
      <xdr:spPr>
        <a:xfrm>
          <a:off x="4902200" y="141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32390</xdr:rowOff>
    </xdr:from>
    <xdr:ext cx="762000" cy="259045"/>
    <xdr:sp macro="" textlink="">
      <xdr:nvSpPr>
        <xdr:cNvPr id="215" name="人件費・物件費等の状況該当値テキスト"/>
        <xdr:cNvSpPr txBox="1"/>
      </xdr:nvSpPr>
      <xdr:spPr>
        <a:xfrm>
          <a:off x="5041900" y="140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223,812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267</xdr:rowOff>
    </xdr:from>
    <xdr:to>
      <xdr:col>6</xdr:col>
      <xdr:colOff>50800</xdr:colOff>
      <xdr:row>82</xdr:row>
      <xdr:rowOff>101867</xdr:rowOff>
    </xdr:to>
    <xdr:sp macro="" textlink="">
      <xdr:nvSpPr>
        <xdr:cNvPr id="216" name="円/楕円 215"/>
        <xdr:cNvSpPr/>
      </xdr:nvSpPr>
      <xdr:spPr>
        <a:xfrm>
          <a:off x="4064000" y="1405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86644</xdr:rowOff>
    </xdr:from>
    <xdr:ext cx="736600" cy="259045"/>
    <xdr:sp macro="" textlink="">
      <xdr:nvSpPr>
        <xdr:cNvPr id="217" name="テキスト ボックス 216"/>
        <xdr:cNvSpPr txBox="1"/>
      </xdr:nvSpPr>
      <xdr:spPr>
        <a:xfrm>
          <a:off x="3733800" y="14145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19436</xdr:rowOff>
    </xdr:from>
    <xdr:to>
      <xdr:col>4</xdr:col>
      <xdr:colOff>533400</xdr:colOff>
      <xdr:row>82</xdr:row>
      <xdr:rowOff>121036</xdr:rowOff>
    </xdr:to>
    <xdr:sp macro="" textlink="">
      <xdr:nvSpPr>
        <xdr:cNvPr id="218" name="円/楕円 217"/>
        <xdr:cNvSpPr/>
      </xdr:nvSpPr>
      <xdr:spPr>
        <a:xfrm>
          <a:off x="3175000" y="1407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105813</xdr:rowOff>
    </xdr:from>
    <xdr:ext cx="762000" cy="259045"/>
    <xdr:sp macro="" textlink="">
      <xdr:nvSpPr>
        <xdr:cNvPr id="219" name="テキスト ボックス 218"/>
        <xdr:cNvSpPr txBox="1"/>
      </xdr:nvSpPr>
      <xdr:spPr>
        <a:xfrm>
          <a:off x="2844800" y="1416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211,954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88855</xdr:rowOff>
    </xdr:from>
    <xdr:to>
      <xdr:col>3</xdr:col>
      <xdr:colOff>330200</xdr:colOff>
      <xdr:row>83</xdr:row>
      <xdr:rowOff>19005</xdr:rowOff>
    </xdr:to>
    <xdr:sp macro="" textlink="">
      <xdr:nvSpPr>
        <xdr:cNvPr id="220" name="円/楕円 219"/>
        <xdr:cNvSpPr/>
      </xdr:nvSpPr>
      <xdr:spPr>
        <a:xfrm>
          <a:off x="2286000" y="141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3782</xdr:rowOff>
    </xdr:from>
    <xdr:ext cx="762000" cy="259045"/>
    <xdr:sp macro="" textlink="">
      <xdr:nvSpPr>
        <xdr:cNvPr id="221" name="テキスト ボックス 220"/>
        <xdr:cNvSpPr txBox="1"/>
      </xdr:nvSpPr>
      <xdr:spPr>
        <a:xfrm>
          <a:off x="1955800" y="1423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232,092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2611</xdr:rowOff>
    </xdr:from>
    <xdr:to>
      <xdr:col>2</xdr:col>
      <xdr:colOff>127000</xdr:colOff>
      <xdr:row>82</xdr:row>
      <xdr:rowOff>104211</xdr:rowOff>
    </xdr:to>
    <xdr:sp macro="" textlink="">
      <xdr:nvSpPr>
        <xdr:cNvPr id="222" name="円/楕円 221"/>
        <xdr:cNvSpPr/>
      </xdr:nvSpPr>
      <xdr:spPr>
        <a:xfrm>
          <a:off x="1397000" y="140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88988</xdr:rowOff>
    </xdr:from>
    <xdr:ext cx="762000" cy="259045"/>
    <xdr:sp macro="" textlink="">
      <xdr:nvSpPr>
        <xdr:cNvPr id="223" name="テキスト ボックス 222"/>
        <xdr:cNvSpPr txBox="1"/>
      </xdr:nvSpPr>
      <xdr:spPr>
        <a:xfrm>
          <a:off x="1066800" y="1414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207,073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年度及び平成</a:t>
          </a:r>
          <a:r>
            <a:rPr kumimoji="1" lang="en-US" altLang="ja-JP" sz="1300">
              <a:latin typeface="ＭＳ Ｐゴシック"/>
            </a:rPr>
            <a:t>24</a:t>
          </a:r>
          <a:r>
            <a:rPr kumimoji="1" lang="ja-JP" altLang="en-US" sz="1300">
              <a:latin typeface="ＭＳ Ｐゴシック"/>
            </a:rPr>
            <a:t>年度に指数が</a:t>
          </a:r>
          <a:r>
            <a:rPr kumimoji="1" lang="en-US" altLang="ja-JP" sz="1300">
              <a:latin typeface="ＭＳ Ｐゴシック"/>
            </a:rPr>
            <a:t>100</a:t>
          </a:r>
          <a:r>
            <a:rPr kumimoji="1" lang="ja-JP" altLang="en-US" sz="1300">
              <a:latin typeface="ＭＳ Ｐゴシック"/>
            </a:rPr>
            <a:t>を超えた理由は、国家公務員の給与改定特例法の措置による影響である。</a:t>
          </a:r>
          <a:endParaRPr kumimoji="1" lang="en-US" altLang="ja-JP" sz="1300">
            <a:latin typeface="ＭＳ Ｐゴシック"/>
          </a:endParaRPr>
        </a:p>
        <a:p>
          <a:r>
            <a:rPr kumimoji="1" lang="ja-JP" altLang="en-US" sz="1300">
              <a:latin typeface="ＭＳ Ｐゴシック"/>
            </a:rPr>
            <a:t>　引き続き、給与の適正化を図りながら類似団体平均値の水準を維持できるよう努める。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111277</xdr:rowOff>
    </xdr:to>
    <xdr:cxnSp macro="">
      <xdr:nvCxnSpPr>
        <xdr:cNvPr id="259" name="直線コネクタ 258"/>
        <xdr:cNvCxnSpPr/>
      </xdr:nvCxnSpPr>
      <xdr:spPr>
        <a:xfrm flipV="1">
          <a:off x="16179800" y="1444413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60"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89</xdr:row>
      <xdr:rowOff>150284</xdr:rowOff>
    </xdr:to>
    <xdr:cxnSp macro="">
      <xdr:nvCxnSpPr>
        <xdr:cNvPr id="262" name="直線コネクタ 261"/>
        <xdr:cNvCxnSpPr/>
      </xdr:nvCxnSpPr>
      <xdr:spPr>
        <a:xfrm flipV="1">
          <a:off x="15290800" y="14513077"/>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64" name="テキスト ボックス 263"/>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46868</xdr:rowOff>
    </xdr:from>
    <xdr:to>
      <xdr:col>22</xdr:col>
      <xdr:colOff>203200</xdr:colOff>
      <xdr:row>89</xdr:row>
      <xdr:rowOff>150284</xdr:rowOff>
    </xdr:to>
    <xdr:cxnSp macro="">
      <xdr:nvCxnSpPr>
        <xdr:cNvPr id="265" name="直線コネクタ 264"/>
        <xdr:cNvCxnSpPr/>
      </xdr:nvCxnSpPr>
      <xdr:spPr>
        <a:xfrm>
          <a:off x="14401800" y="153059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67" name="テキスト ボックス 266"/>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89</xdr:row>
      <xdr:rowOff>46868</xdr:rowOff>
    </xdr:to>
    <xdr:cxnSp macro="">
      <xdr:nvCxnSpPr>
        <xdr:cNvPr id="268" name="直線コネクタ 267"/>
        <xdr:cNvCxnSpPr/>
      </xdr:nvCxnSpPr>
      <xdr:spPr>
        <a:xfrm>
          <a:off x="13512800" y="14260286"/>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0" name="テキスト ボックス 269"/>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1" name="フローチャート : 判断 270"/>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2" name="テキスト ボックス 271"/>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8" name="円/楕円 277"/>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9"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80" name="円/楕円 279"/>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81" name="テキスト ボックス 280"/>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82" name="円/楕円 281"/>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83" name="テキスト ボックス 28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167518</xdr:rowOff>
    </xdr:from>
    <xdr:to>
      <xdr:col>21</xdr:col>
      <xdr:colOff>50800</xdr:colOff>
      <xdr:row>89</xdr:row>
      <xdr:rowOff>97668</xdr:rowOff>
    </xdr:to>
    <xdr:sp macro="" textlink="">
      <xdr:nvSpPr>
        <xdr:cNvPr id="284" name="円/楕円 283"/>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107845</xdr:rowOff>
    </xdr:from>
    <xdr:ext cx="762000" cy="259045"/>
    <xdr:sp macro="" textlink="">
      <xdr:nvSpPr>
        <xdr:cNvPr id="285" name="テキスト ボックス 284"/>
        <xdr:cNvSpPr txBox="1"/>
      </xdr:nvSpPr>
      <xdr:spPr>
        <a:xfrm>
          <a:off x="14020800" y="150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150586</xdr:rowOff>
    </xdr:from>
    <xdr:to>
      <xdr:col>19</xdr:col>
      <xdr:colOff>533400</xdr:colOff>
      <xdr:row>83</xdr:row>
      <xdr:rowOff>80736</xdr:rowOff>
    </xdr:to>
    <xdr:sp macro="" textlink="">
      <xdr:nvSpPr>
        <xdr:cNvPr id="286" name="円/楕円 285"/>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90913</xdr:rowOff>
    </xdr:from>
    <xdr:ext cx="762000" cy="259045"/>
    <xdr:sp macro="" textlink="">
      <xdr:nvSpPr>
        <xdr:cNvPr id="287" name="テキスト ボックス 286"/>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公立幼稚園の設置数が多いため、教育部門の職員数が類似団体よりも多い状況である。また、早朝・延長保育を実施しているため教育部門での職員数削減は難しい状況である。</a:t>
          </a:r>
          <a:endParaRPr kumimoji="1" lang="en-US" altLang="ja-JP" sz="1300">
            <a:latin typeface="ＭＳ Ｐゴシック"/>
          </a:endParaRPr>
        </a:p>
        <a:p>
          <a:r>
            <a:rPr kumimoji="1" lang="ja-JP" altLang="en-US" sz="1300">
              <a:latin typeface="ＭＳ Ｐゴシック"/>
            </a:rPr>
            <a:t>　しかしながら、平成</a:t>
          </a:r>
          <a:r>
            <a:rPr kumimoji="1" lang="en-US" altLang="ja-JP" sz="1300">
              <a:latin typeface="ＭＳ Ｐゴシック"/>
            </a:rPr>
            <a:t>17</a:t>
          </a:r>
          <a:r>
            <a:rPr kumimoji="1" lang="ja-JP" altLang="en-US" sz="1300">
              <a:latin typeface="ＭＳ Ｐゴシック"/>
            </a:rPr>
            <a:t>年度から</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10</a:t>
          </a:r>
          <a:r>
            <a:rPr kumimoji="1" lang="ja-JP" altLang="en-US" sz="1300">
              <a:latin typeface="ＭＳ Ｐゴシック"/>
            </a:rPr>
            <a:t>名（</a:t>
          </a:r>
          <a:r>
            <a:rPr kumimoji="1" lang="en-US" altLang="ja-JP" sz="1300">
              <a:latin typeface="ＭＳ Ｐゴシック"/>
            </a:rPr>
            <a:t>5%</a:t>
          </a:r>
          <a:r>
            <a:rPr kumimoji="1" lang="ja-JP" altLang="en-US" sz="1300">
              <a:latin typeface="ＭＳ Ｐゴシック"/>
            </a:rPr>
            <a:t>）の削減を目標とした定員適正化計画に基づき、退職者の不補充や民間委託等により本計画の目標値である</a:t>
          </a:r>
          <a:r>
            <a:rPr kumimoji="1" lang="en-US" altLang="ja-JP" sz="1300">
              <a:latin typeface="ＭＳ Ｐゴシック"/>
            </a:rPr>
            <a:t>10</a:t>
          </a:r>
          <a:r>
            <a:rPr kumimoji="1" lang="ja-JP" altLang="en-US" sz="1300">
              <a:latin typeface="ＭＳ Ｐゴシック"/>
            </a:rPr>
            <a:t>名の削減を達成している。</a:t>
          </a:r>
          <a:endParaRPr kumimoji="1" lang="en-US" altLang="ja-JP" sz="1300">
            <a:latin typeface="ＭＳ Ｐゴシック"/>
          </a:endParaRPr>
        </a:p>
        <a:p>
          <a:r>
            <a:rPr kumimoji="1" lang="ja-JP" altLang="en-US" sz="1300">
              <a:latin typeface="ＭＳ Ｐゴシック"/>
            </a:rPr>
            <a:t>　引き続き、財政状況と事務事業量を考慮し、より適切な定員管理に努める。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161332</xdr:rowOff>
    </xdr:from>
    <xdr:to>
      <xdr:col>24</xdr:col>
      <xdr:colOff>558800</xdr:colOff>
      <xdr:row>61</xdr:row>
      <xdr:rowOff>11599</xdr:rowOff>
    </xdr:to>
    <xdr:cxnSp macro="">
      <xdr:nvCxnSpPr>
        <xdr:cNvPr id="322" name="直線コネクタ 321"/>
        <xdr:cNvCxnSpPr/>
      </xdr:nvCxnSpPr>
      <xdr:spPr>
        <a:xfrm flipV="1">
          <a:off x="16179800" y="1044833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86038</xdr:rowOff>
    </xdr:from>
    <xdr:ext cx="762000" cy="259045"/>
    <xdr:sp macro="" textlink="">
      <xdr:nvSpPr>
        <xdr:cNvPr id="323" name="定員管理の状況平均値テキスト"/>
        <xdr:cNvSpPr txBox="1"/>
      </xdr:nvSpPr>
      <xdr:spPr>
        <a:xfrm>
          <a:off x="17106900" y="10201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11599</xdr:rowOff>
    </xdr:from>
    <xdr:to>
      <xdr:col>23</xdr:col>
      <xdr:colOff>406400</xdr:colOff>
      <xdr:row>61</xdr:row>
      <xdr:rowOff>15621</xdr:rowOff>
    </xdr:to>
    <xdr:cxnSp macro="">
      <xdr:nvCxnSpPr>
        <xdr:cNvPr id="325" name="直線コネクタ 324"/>
        <xdr:cNvCxnSpPr/>
      </xdr:nvCxnSpPr>
      <xdr:spPr>
        <a:xfrm flipV="1">
          <a:off x="15290800" y="104700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27" name="テキスト ボックス 326"/>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15621</xdr:rowOff>
    </xdr:from>
    <xdr:to>
      <xdr:col>22</xdr:col>
      <xdr:colOff>203200</xdr:colOff>
      <xdr:row>61</xdr:row>
      <xdr:rowOff>39751</xdr:rowOff>
    </xdr:to>
    <xdr:cxnSp macro="">
      <xdr:nvCxnSpPr>
        <xdr:cNvPr id="328" name="直線コネクタ 327"/>
        <xdr:cNvCxnSpPr/>
      </xdr:nvCxnSpPr>
      <xdr:spPr>
        <a:xfrm flipV="1">
          <a:off x="14401800" y="1047407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30" name="テキスト ボックス 329"/>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22860</xdr:rowOff>
    </xdr:from>
    <xdr:to>
      <xdr:col>21</xdr:col>
      <xdr:colOff>0</xdr:colOff>
      <xdr:row>61</xdr:row>
      <xdr:rowOff>39751</xdr:rowOff>
    </xdr:to>
    <xdr:cxnSp macro="">
      <xdr:nvCxnSpPr>
        <xdr:cNvPr id="331" name="直線コネクタ 330"/>
        <xdr:cNvCxnSpPr/>
      </xdr:nvCxnSpPr>
      <xdr:spPr>
        <a:xfrm>
          <a:off x="13512800" y="1048131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132224</xdr:rowOff>
    </xdr:from>
    <xdr:ext cx="762000" cy="259045"/>
    <xdr:sp macro="" textlink="">
      <xdr:nvSpPr>
        <xdr:cNvPr id="333" name="テキスト ボックス 332"/>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4" name="フローチャート : 判断 333"/>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58903</xdr:rowOff>
    </xdr:from>
    <xdr:ext cx="762000" cy="259045"/>
    <xdr:sp macro="" textlink="">
      <xdr:nvSpPr>
        <xdr:cNvPr id="335" name="テキスト ボックス 334"/>
        <xdr:cNvSpPr txBox="1"/>
      </xdr:nvSpPr>
      <xdr:spPr>
        <a:xfrm>
          <a:off x="13131800" y="101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110532</xdr:rowOff>
    </xdr:from>
    <xdr:to>
      <xdr:col>24</xdr:col>
      <xdr:colOff>609600</xdr:colOff>
      <xdr:row>61</xdr:row>
      <xdr:rowOff>40682</xdr:rowOff>
    </xdr:to>
    <xdr:sp macro="" textlink="">
      <xdr:nvSpPr>
        <xdr:cNvPr id="341" name="円/楕円 340"/>
        <xdr:cNvSpPr/>
      </xdr:nvSpPr>
      <xdr:spPr>
        <a:xfrm>
          <a:off x="16967200" y="103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82609</xdr:rowOff>
    </xdr:from>
    <xdr:ext cx="762000" cy="259045"/>
    <xdr:sp macro="" textlink="">
      <xdr:nvSpPr>
        <xdr:cNvPr id="342" name="定員管理の状況該当値テキスト"/>
        <xdr:cNvSpPr txBox="1"/>
      </xdr:nvSpPr>
      <xdr:spPr>
        <a:xfrm>
          <a:off x="17106900" y="103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132249</xdr:rowOff>
    </xdr:from>
    <xdr:to>
      <xdr:col>23</xdr:col>
      <xdr:colOff>457200</xdr:colOff>
      <xdr:row>61</xdr:row>
      <xdr:rowOff>62399</xdr:rowOff>
    </xdr:to>
    <xdr:sp macro="" textlink="">
      <xdr:nvSpPr>
        <xdr:cNvPr id="343" name="円/楕円 342"/>
        <xdr:cNvSpPr/>
      </xdr:nvSpPr>
      <xdr:spPr>
        <a:xfrm>
          <a:off x="16129000" y="104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47176</xdr:rowOff>
    </xdr:from>
    <xdr:ext cx="736600" cy="259045"/>
    <xdr:sp macro="" textlink="">
      <xdr:nvSpPr>
        <xdr:cNvPr id="344" name="テキスト ボックス 343"/>
        <xdr:cNvSpPr txBox="1"/>
      </xdr:nvSpPr>
      <xdr:spPr>
        <a:xfrm>
          <a:off x="15798800" y="1050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136271</xdr:rowOff>
    </xdr:from>
    <xdr:to>
      <xdr:col>22</xdr:col>
      <xdr:colOff>254000</xdr:colOff>
      <xdr:row>61</xdr:row>
      <xdr:rowOff>66421</xdr:rowOff>
    </xdr:to>
    <xdr:sp macro="" textlink="">
      <xdr:nvSpPr>
        <xdr:cNvPr id="345" name="円/楕円 344"/>
        <xdr:cNvSpPr/>
      </xdr:nvSpPr>
      <xdr:spPr>
        <a:xfrm>
          <a:off x="15240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51198</xdr:rowOff>
    </xdr:from>
    <xdr:ext cx="762000" cy="259045"/>
    <xdr:sp macro="" textlink="">
      <xdr:nvSpPr>
        <xdr:cNvPr id="346" name="テキスト ボックス 345"/>
        <xdr:cNvSpPr txBox="1"/>
      </xdr:nvSpPr>
      <xdr:spPr>
        <a:xfrm>
          <a:off x="14909800" y="1050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160401</xdr:rowOff>
    </xdr:from>
    <xdr:to>
      <xdr:col>21</xdr:col>
      <xdr:colOff>50800</xdr:colOff>
      <xdr:row>61</xdr:row>
      <xdr:rowOff>90551</xdr:rowOff>
    </xdr:to>
    <xdr:sp macro="" textlink="">
      <xdr:nvSpPr>
        <xdr:cNvPr id="347" name="円/楕円 346"/>
        <xdr:cNvSpPr/>
      </xdr:nvSpPr>
      <xdr:spPr>
        <a:xfrm>
          <a:off x="14351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75328</xdr:rowOff>
    </xdr:from>
    <xdr:ext cx="762000" cy="259045"/>
    <xdr:sp macro="" textlink="">
      <xdr:nvSpPr>
        <xdr:cNvPr id="348" name="テキスト ボックス 347"/>
        <xdr:cNvSpPr txBox="1"/>
      </xdr:nvSpPr>
      <xdr:spPr>
        <a:xfrm>
          <a:off x="14020800" y="1053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143510</xdr:rowOff>
    </xdr:from>
    <xdr:to>
      <xdr:col>19</xdr:col>
      <xdr:colOff>533400</xdr:colOff>
      <xdr:row>61</xdr:row>
      <xdr:rowOff>73660</xdr:rowOff>
    </xdr:to>
    <xdr:sp macro="" textlink="">
      <xdr:nvSpPr>
        <xdr:cNvPr id="349" name="円/楕円 348"/>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58437</xdr:rowOff>
    </xdr:from>
    <xdr:ext cx="762000" cy="259045"/>
    <xdr:sp macro="" textlink="">
      <xdr:nvSpPr>
        <xdr:cNvPr id="350" name="テキスト ボックス 349"/>
        <xdr:cNvSpPr txBox="1"/>
      </xdr:nvSpPr>
      <xdr:spPr>
        <a:xfrm>
          <a:off x="13131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実質公債費比率は、類似団体と比較して低い値で推移しているが、今後図書館建設事業の元金償還の開始などにより元利償還金の額が上がることが予想される。</a:t>
          </a:r>
          <a:endParaRPr kumimoji="1" lang="en-US" altLang="ja-JP" sz="1300">
            <a:latin typeface="ＭＳ Ｐゴシック"/>
          </a:endParaRPr>
        </a:p>
        <a:p>
          <a:pPr eaLnBrk="1" fontAlgn="auto" latinLnBrk="0" hangingPunct="1"/>
          <a:r>
            <a:rPr kumimoji="1" lang="ja-JP" altLang="en-US" sz="1300">
              <a:latin typeface="ＭＳ Ｐゴシック"/>
            </a:rPr>
            <a:t>　</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、将来への負担を十分に見極めたうえで</a:t>
          </a:r>
          <a:r>
            <a:rPr kumimoji="1" lang="ja-JP" altLang="en-US" sz="1300">
              <a:solidFill>
                <a:schemeClr val="dk1"/>
              </a:solidFill>
              <a:effectLst/>
              <a:latin typeface="+mn-lt"/>
              <a:ea typeface="+mn-ea"/>
              <a:cs typeface="+mn-cs"/>
            </a:rPr>
            <a:t>起債の発行は最小限とし、引き続き</a:t>
          </a:r>
          <a:r>
            <a:rPr kumimoji="1" lang="ja-JP" altLang="ja-JP" sz="1300">
              <a:solidFill>
                <a:schemeClr val="dk1"/>
              </a:solidFill>
              <a:effectLst/>
              <a:latin typeface="+mn-lt"/>
              <a:ea typeface="+mn-ea"/>
              <a:cs typeface="+mn-cs"/>
            </a:rPr>
            <a:t>適正な数値の維持に努める。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42938</xdr:rowOff>
    </xdr:from>
    <xdr:to>
      <xdr:col>24</xdr:col>
      <xdr:colOff>558800</xdr:colOff>
      <xdr:row>36</xdr:row>
      <xdr:rowOff>65919</xdr:rowOff>
    </xdr:to>
    <xdr:cxnSp macro="">
      <xdr:nvCxnSpPr>
        <xdr:cNvPr id="387" name="直線コネクタ 386"/>
        <xdr:cNvCxnSpPr/>
      </xdr:nvCxnSpPr>
      <xdr:spPr>
        <a:xfrm>
          <a:off x="16179800" y="62151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161368</xdr:rowOff>
    </xdr:from>
    <xdr:ext cx="762000" cy="259045"/>
    <xdr:sp macro="" textlink="">
      <xdr:nvSpPr>
        <xdr:cNvPr id="388" name="公債費負担の状況平均値テキスト"/>
        <xdr:cNvSpPr txBox="1"/>
      </xdr:nvSpPr>
      <xdr:spPr>
        <a:xfrm>
          <a:off x="17106900" y="667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42938</xdr:rowOff>
    </xdr:from>
    <xdr:to>
      <xdr:col>23</xdr:col>
      <xdr:colOff>406400</xdr:colOff>
      <xdr:row>37</xdr:row>
      <xdr:rowOff>32355</xdr:rowOff>
    </xdr:to>
    <xdr:cxnSp macro="">
      <xdr:nvCxnSpPr>
        <xdr:cNvPr id="390" name="直線コネクタ 389"/>
        <xdr:cNvCxnSpPr/>
      </xdr:nvCxnSpPr>
      <xdr:spPr>
        <a:xfrm flipV="1">
          <a:off x="15290800" y="62151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2" name="テキスト ボックス 391"/>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32355</xdr:rowOff>
    </xdr:from>
    <xdr:to>
      <xdr:col>22</xdr:col>
      <xdr:colOff>203200</xdr:colOff>
      <xdr:row>37</xdr:row>
      <xdr:rowOff>112788</xdr:rowOff>
    </xdr:to>
    <xdr:cxnSp macro="">
      <xdr:nvCxnSpPr>
        <xdr:cNvPr id="393" name="直線コネクタ 392"/>
        <xdr:cNvCxnSpPr/>
      </xdr:nvCxnSpPr>
      <xdr:spPr>
        <a:xfrm flipV="1">
          <a:off x="14401800" y="63760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151086</xdr:rowOff>
    </xdr:from>
    <xdr:ext cx="762000" cy="259045"/>
    <xdr:sp macro="" textlink="">
      <xdr:nvSpPr>
        <xdr:cNvPr id="395" name="テキスト ボックス 394"/>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112788</xdr:rowOff>
    </xdr:from>
    <xdr:to>
      <xdr:col>21</xdr:col>
      <xdr:colOff>0</xdr:colOff>
      <xdr:row>39</xdr:row>
      <xdr:rowOff>103112</xdr:rowOff>
    </xdr:to>
    <xdr:cxnSp macro="">
      <xdr:nvCxnSpPr>
        <xdr:cNvPr id="396" name="直線コネクタ 395"/>
        <xdr:cNvCxnSpPr/>
      </xdr:nvCxnSpPr>
      <xdr:spPr>
        <a:xfrm flipV="1">
          <a:off x="13512800" y="6456438"/>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398" name="テキスト ボックス 397"/>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9" name="フローチャート : 判断 398"/>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400" name="テキスト ボックス 399"/>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15119</xdr:rowOff>
    </xdr:from>
    <xdr:to>
      <xdr:col>24</xdr:col>
      <xdr:colOff>609600</xdr:colOff>
      <xdr:row>36</xdr:row>
      <xdr:rowOff>116719</xdr:rowOff>
    </xdr:to>
    <xdr:sp macro="" textlink="">
      <xdr:nvSpPr>
        <xdr:cNvPr id="406" name="円/楕円 405"/>
        <xdr:cNvSpPr/>
      </xdr:nvSpPr>
      <xdr:spPr>
        <a:xfrm>
          <a:off x="169672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107846</xdr:rowOff>
    </xdr:from>
    <xdr:ext cx="762000" cy="259045"/>
    <xdr:sp macro="" textlink="">
      <xdr:nvSpPr>
        <xdr:cNvPr id="407" name="公債費負担の状況該当値テキスト"/>
        <xdr:cNvSpPr txBox="1"/>
      </xdr:nvSpPr>
      <xdr:spPr>
        <a:xfrm>
          <a:off x="17106900" y="610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163588</xdr:rowOff>
    </xdr:from>
    <xdr:to>
      <xdr:col>23</xdr:col>
      <xdr:colOff>457200</xdr:colOff>
      <xdr:row>36</xdr:row>
      <xdr:rowOff>93738</xdr:rowOff>
    </xdr:to>
    <xdr:sp macro="" textlink="">
      <xdr:nvSpPr>
        <xdr:cNvPr id="408" name="円/楕円 407"/>
        <xdr:cNvSpPr/>
      </xdr:nvSpPr>
      <xdr:spPr>
        <a:xfrm>
          <a:off x="16129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103915</xdr:rowOff>
    </xdr:from>
    <xdr:ext cx="736600" cy="259045"/>
    <xdr:sp macro="" textlink="">
      <xdr:nvSpPr>
        <xdr:cNvPr id="409" name="テキスト ボックス 408"/>
        <xdr:cNvSpPr txBox="1"/>
      </xdr:nvSpPr>
      <xdr:spPr>
        <a:xfrm>
          <a:off x="15798800" y="593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153005</xdr:rowOff>
    </xdr:from>
    <xdr:to>
      <xdr:col>22</xdr:col>
      <xdr:colOff>254000</xdr:colOff>
      <xdr:row>37</xdr:row>
      <xdr:rowOff>83155</xdr:rowOff>
    </xdr:to>
    <xdr:sp macro="" textlink="">
      <xdr:nvSpPr>
        <xdr:cNvPr id="410" name="円/楕円 409"/>
        <xdr:cNvSpPr/>
      </xdr:nvSpPr>
      <xdr:spPr>
        <a:xfrm>
          <a:off x="15240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93332</xdr:rowOff>
    </xdr:from>
    <xdr:ext cx="762000" cy="259045"/>
    <xdr:sp macro="" textlink="">
      <xdr:nvSpPr>
        <xdr:cNvPr id="411" name="テキスト ボックス 410"/>
        <xdr:cNvSpPr txBox="1"/>
      </xdr:nvSpPr>
      <xdr:spPr>
        <a:xfrm>
          <a:off x="14909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61988</xdr:rowOff>
    </xdr:from>
    <xdr:to>
      <xdr:col>21</xdr:col>
      <xdr:colOff>50800</xdr:colOff>
      <xdr:row>37</xdr:row>
      <xdr:rowOff>163588</xdr:rowOff>
    </xdr:to>
    <xdr:sp macro="" textlink="">
      <xdr:nvSpPr>
        <xdr:cNvPr id="412" name="円/楕円 411"/>
        <xdr:cNvSpPr/>
      </xdr:nvSpPr>
      <xdr:spPr>
        <a:xfrm>
          <a:off x="14351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2315</xdr:rowOff>
    </xdr:from>
    <xdr:ext cx="762000" cy="259045"/>
    <xdr:sp macro="" textlink="">
      <xdr:nvSpPr>
        <xdr:cNvPr id="413" name="テキスト ボックス 412"/>
        <xdr:cNvSpPr txBox="1"/>
      </xdr:nvSpPr>
      <xdr:spPr>
        <a:xfrm>
          <a:off x="14020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52312</xdr:rowOff>
    </xdr:from>
    <xdr:to>
      <xdr:col>19</xdr:col>
      <xdr:colOff>533400</xdr:colOff>
      <xdr:row>39</xdr:row>
      <xdr:rowOff>153912</xdr:rowOff>
    </xdr:to>
    <xdr:sp macro="" textlink="">
      <xdr:nvSpPr>
        <xdr:cNvPr id="414" name="円/楕円 413"/>
        <xdr:cNvSpPr/>
      </xdr:nvSpPr>
      <xdr:spPr>
        <a:xfrm>
          <a:off x="13462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164089</xdr:rowOff>
    </xdr:from>
    <xdr:ext cx="762000" cy="259045"/>
    <xdr:sp macro="" textlink="">
      <xdr:nvSpPr>
        <xdr:cNvPr id="415" name="テキスト ボックス 414"/>
        <xdr:cNvSpPr txBox="1"/>
      </xdr:nvSpPr>
      <xdr:spPr>
        <a:xfrm>
          <a:off x="13131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年度に将来負担比率が上昇したのは、図書館建設事業のための起債を行ったことなどにより地方債残高が増加したことが要因である。</a:t>
          </a:r>
          <a:endParaRPr kumimoji="1" lang="en-US" altLang="ja-JP" sz="1300">
            <a:latin typeface="ＭＳ Ｐゴシック"/>
          </a:endParaRPr>
        </a:p>
        <a:p>
          <a:r>
            <a:rPr kumimoji="1" lang="ja-JP" altLang="en-US" sz="1300">
              <a:latin typeface="ＭＳ Ｐゴシック"/>
            </a:rPr>
            <a:t>　今後も、将来への負担を十分に見極めたうえで起債の発行は最小限とし、引き続き適正な数値の維持に努める。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6" name="直線コネクタ 445"/>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7"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8" name="直線コネクタ 447"/>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5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2" name="フローチャート : 判断 45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3" name="フローチャート : 判断 452"/>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4" name="テキスト ボックス 453"/>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84788</xdr:rowOff>
    </xdr:from>
    <xdr:to>
      <xdr:col>22</xdr:col>
      <xdr:colOff>254000</xdr:colOff>
      <xdr:row>16</xdr:row>
      <xdr:rowOff>14938</xdr:rowOff>
    </xdr:to>
    <xdr:sp macro="" textlink="">
      <xdr:nvSpPr>
        <xdr:cNvPr id="455" name="フローチャート : 判断 454"/>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25115</xdr:rowOff>
    </xdr:from>
    <xdr:ext cx="762000" cy="259045"/>
    <xdr:sp macro="" textlink="">
      <xdr:nvSpPr>
        <xdr:cNvPr id="456" name="テキスト ボックス 455"/>
        <xdr:cNvSpPr txBox="1"/>
      </xdr:nvSpPr>
      <xdr:spPr>
        <a:xfrm>
          <a:off x="14909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19292</xdr:rowOff>
    </xdr:from>
    <xdr:to>
      <xdr:col>21</xdr:col>
      <xdr:colOff>50800</xdr:colOff>
      <xdr:row>15</xdr:row>
      <xdr:rowOff>120892</xdr:rowOff>
    </xdr:to>
    <xdr:sp macro="" textlink="">
      <xdr:nvSpPr>
        <xdr:cNvPr id="457" name="フローチャート : 判断 456"/>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58" name="テキスト ボックス 457"/>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59" name="フローチャート : 判断 458"/>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53478</xdr:rowOff>
    </xdr:from>
    <xdr:ext cx="762000" cy="259045"/>
    <xdr:sp macro="" textlink="">
      <xdr:nvSpPr>
        <xdr:cNvPr id="460" name="テキスト ボックス 459"/>
        <xdr:cNvSpPr txBox="1"/>
      </xdr:nvSpPr>
      <xdr:spPr>
        <a:xfrm>
          <a:off x="13131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18385</xdr:rowOff>
    </xdr:from>
    <xdr:to>
      <xdr:col>24</xdr:col>
      <xdr:colOff>609600</xdr:colOff>
      <xdr:row>14</xdr:row>
      <xdr:rowOff>119985</xdr:rowOff>
    </xdr:to>
    <xdr:sp macro="" textlink="">
      <xdr:nvSpPr>
        <xdr:cNvPr id="466" name="円/楕円 465"/>
        <xdr:cNvSpPr/>
      </xdr:nvSpPr>
      <xdr:spPr>
        <a:xfrm>
          <a:off x="169672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161912</xdr:rowOff>
    </xdr:from>
    <xdr:ext cx="762000" cy="259045"/>
    <xdr:sp macro="" textlink="">
      <xdr:nvSpPr>
        <xdr:cNvPr id="467" name="将来負担の状況該当値テキスト"/>
        <xdr:cNvSpPr txBox="1"/>
      </xdr:nvSpPr>
      <xdr:spPr>
        <a:xfrm>
          <a:off x="17106900" y="239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111700</xdr:rowOff>
    </xdr:from>
    <xdr:to>
      <xdr:col>19</xdr:col>
      <xdr:colOff>533400</xdr:colOff>
      <xdr:row>14</xdr:row>
      <xdr:rowOff>41850</xdr:rowOff>
    </xdr:to>
    <xdr:sp macro="" textlink="">
      <xdr:nvSpPr>
        <xdr:cNvPr id="468" name="円/楕円 467"/>
        <xdr:cNvSpPr/>
      </xdr:nvSpPr>
      <xdr:spPr>
        <a:xfrm>
          <a:off x="13462000" y="23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52027</xdr:rowOff>
    </xdr:from>
    <xdr:ext cx="762000" cy="259045"/>
    <xdr:sp macro="" textlink="">
      <xdr:nvSpPr>
        <xdr:cNvPr id="469" name="テキスト ボックス 468"/>
        <xdr:cNvSpPr txBox="1"/>
      </xdr:nvSpPr>
      <xdr:spPr>
        <a:xfrm>
          <a:off x="13131800" y="210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14,310
14,235
37.58
8,075,501
7,769,784
286,050
4,906,614
3,479,524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13.6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年度は人事院勧告に基づく給与改定により人件費が増額となったが、経常一般財源である地方税収（主に法人町民税）も増加したため、数値が減少した。</a:t>
          </a:r>
          <a:endParaRPr kumimoji="1" lang="en-US" altLang="ja-JP" sz="1300">
            <a:latin typeface="ＭＳ Ｐゴシック"/>
          </a:endParaRPr>
        </a:p>
        <a:p>
          <a:r>
            <a:rPr kumimoji="1" lang="ja-JP" altLang="en-US" sz="1300">
              <a:latin typeface="ＭＳ Ｐゴシック"/>
            </a:rPr>
            <a:t>　今後も、財政状況と事務事業量を考慮した定員管理を行い、人件費の抑制に努める。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29028</xdr:rowOff>
    </xdr:from>
    <xdr:to>
      <xdr:col>7</xdr:col>
      <xdr:colOff>15875</xdr:colOff>
      <xdr:row>38</xdr:row>
      <xdr:rowOff>39915</xdr:rowOff>
    </xdr:to>
    <xdr:cxnSp macro="">
      <xdr:nvCxnSpPr>
        <xdr:cNvPr id="66" name="直線コネクタ 65"/>
        <xdr:cNvCxnSpPr/>
      </xdr:nvCxnSpPr>
      <xdr:spPr>
        <a:xfrm flipV="1">
          <a:off x="3987800" y="6544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166205</xdr:rowOff>
    </xdr:from>
    <xdr:ext cx="762000" cy="259045"/>
    <xdr:sp macro="" textlink="">
      <xdr:nvSpPr>
        <xdr:cNvPr id="67"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39915</xdr:rowOff>
    </xdr:from>
    <xdr:to>
      <xdr:col>5</xdr:col>
      <xdr:colOff>549275</xdr:colOff>
      <xdr:row>38</xdr:row>
      <xdr:rowOff>50800</xdr:rowOff>
    </xdr:to>
    <xdr:cxnSp macro="">
      <xdr:nvCxnSpPr>
        <xdr:cNvPr id="69" name="直線コネクタ 68"/>
        <xdr:cNvCxnSpPr/>
      </xdr:nvCxnSpPr>
      <xdr:spPr>
        <a:xfrm flipV="1">
          <a:off x="3098800" y="6555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1" name="テキスト ボックス 70"/>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29028</xdr:rowOff>
    </xdr:from>
    <xdr:to>
      <xdr:col>4</xdr:col>
      <xdr:colOff>346075</xdr:colOff>
      <xdr:row>38</xdr:row>
      <xdr:rowOff>50800</xdr:rowOff>
    </xdr:to>
    <xdr:cxnSp macro="">
      <xdr:nvCxnSpPr>
        <xdr:cNvPr id="72" name="直線コネクタ 71"/>
        <xdr:cNvCxnSpPr/>
      </xdr:nvCxnSpPr>
      <xdr:spPr>
        <a:xfrm>
          <a:off x="2209800" y="6544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24691</xdr:rowOff>
    </xdr:from>
    <xdr:ext cx="762000" cy="259045"/>
    <xdr:sp macro="" textlink="">
      <xdr:nvSpPr>
        <xdr:cNvPr id="74" name="テキスト ボックス 73"/>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38</xdr:row>
      <xdr:rowOff>29028</xdr:rowOff>
    </xdr:to>
    <xdr:cxnSp macro="">
      <xdr:nvCxnSpPr>
        <xdr:cNvPr id="75" name="直線コネクタ 74"/>
        <xdr:cNvCxnSpPr/>
      </xdr:nvCxnSpPr>
      <xdr:spPr>
        <a:xfrm>
          <a:off x="1320800" y="63373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85" name="円/楕円 84"/>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121755</xdr:rowOff>
    </xdr:from>
    <xdr:ext cx="762000" cy="259045"/>
    <xdr:sp macro="" textlink="">
      <xdr:nvSpPr>
        <xdr:cNvPr id="86"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160565</xdr:rowOff>
    </xdr:from>
    <xdr:to>
      <xdr:col>5</xdr:col>
      <xdr:colOff>600075</xdr:colOff>
      <xdr:row>38</xdr:row>
      <xdr:rowOff>90715</xdr:rowOff>
    </xdr:to>
    <xdr:sp macro="" textlink="">
      <xdr:nvSpPr>
        <xdr:cNvPr id="87" name="円/楕円 86"/>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75492</xdr:rowOff>
    </xdr:from>
    <xdr:ext cx="736600" cy="259045"/>
    <xdr:sp macro="" textlink="">
      <xdr:nvSpPr>
        <xdr:cNvPr id="88" name="テキスト ボックス 87"/>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9" name="円/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149678</xdr:rowOff>
    </xdr:from>
    <xdr:to>
      <xdr:col>3</xdr:col>
      <xdr:colOff>193675</xdr:colOff>
      <xdr:row>38</xdr:row>
      <xdr:rowOff>79828</xdr:rowOff>
    </xdr:to>
    <xdr:sp macro="" textlink="">
      <xdr:nvSpPr>
        <xdr:cNvPr id="91" name="円/楕円 90"/>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92" name="テキスト ボックス 91"/>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物件費に係る経常収支比率が類似団体平均を上回っている要因は、幼稚園を運営し、入園対象児童のほぼ全員を受け入れ、保育所並みの保育を行っているためである。また、平成</a:t>
          </a:r>
          <a:r>
            <a:rPr kumimoji="1" lang="en-US" altLang="ja-JP" sz="1100">
              <a:latin typeface="ＭＳ Ｐゴシック"/>
            </a:rPr>
            <a:t>21</a:t>
          </a:r>
          <a:r>
            <a:rPr kumimoji="1" lang="ja-JP" altLang="en-US" sz="1100">
              <a:latin typeface="ＭＳ Ｐゴシック"/>
            </a:rPr>
            <a:t>年度に給食センターの人材派遣業務委託、平成</a:t>
          </a:r>
          <a:r>
            <a:rPr kumimoji="1" lang="en-US" altLang="ja-JP" sz="1100">
              <a:latin typeface="ＭＳ Ｐゴシック"/>
            </a:rPr>
            <a:t>23</a:t>
          </a:r>
          <a:r>
            <a:rPr kumimoji="1" lang="ja-JP" altLang="en-US" sz="1100">
              <a:latin typeface="ＭＳ Ｐゴシック"/>
            </a:rPr>
            <a:t>年度に予防接種の業務委託、平成</a:t>
          </a:r>
          <a:r>
            <a:rPr kumimoji="1" lang="en-US" altLang="ja-JP" sz="1100">
              <a:latin typeface="ＭＳ Ｐゴシック"/>
            </a:rPr>
            <a:t>24</a:t>
          </a:r>
          <a:r>
            <a:rPr kumimoji="1" lang="ja-JP" altLang="en-US" sz="1100">
              <a:latin typeface="ＭＳ Ｐゴシック"/>
            </a:rPr>
            <a:t>年度には生ごみたい肥化事業の全町実施などの事業を開始したことが挙げられる。職員人件費等から委託料へシフト化が進んだこともひとつの要因といえる。</a:t>
          </a:r>
          <a:endParaRPr kumimoji="1" lang="en-US" altLang="ja-JP" sz="1100">
            <a:latin typeface="ＭＳ Ｐゴシック"/>
          </a:endParaRPr>
        </a:p>
        <a:p>
          <a:r>
            <a:rPr kumimoji="1" lang="ja-JP" altLang="en-US" sz="1100">
              <a:latin typeface="ＭＳ Ｐゴシック"/>
            </a:rPr>
            <a:t>　今後は、既存事業の見直しを行い、費用対効果の高い事業に限られた財源を優先的に振り分け、それ以外の経費については抑制していく必要がある。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12700</xdr:rowOff>
    </xdr:to>
    <xdr:cxnSp macro="">
      <xdr:nvCxnSpPr>
        <xdr:cNvPr id="122" name="直線コネクタ 121"/>
        <xdr:cNvCxnSpPr/>
      </xdr:nvCxnSpPr>
      <xdr:spPr>
        <a:xfrm flipV="1">
          <a:off x="16510000" y="2298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156227</xdr:rowOff>
    </xdr:from>
    <xdr:ext cx="762000" cy="259045"/>
    <xdr:sp macro="" textlink="">
      <xdr:nvSpPr>
        <xdr:cNvPr id="123"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20</xdr:row>
      <xdr:rowOff>12700</xdr:rowOff>
    </xdr:from>
    <xdr:to>
      <xdr:col>24</xdr:col>
      <xdr:colOff>120650</xdr:colOff>
      <xdr:row>20</xdr:row>
      <xdr:rowOff>12700</xdr:rowOff>
    </xdr:to>
    <xdr:cxnSp macro="">
      <xdr:nvCxnSpPr>
        <xdr:cNvPr id="124" name="直線コネクタ 123"/>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146050</xdr:rowOff>
    </xdr:from>
    <xdr:to>
      <xdr:col>24</xdr:col>
      <xdr:colOff>31750</xdr:colOff>
      <xdr:row>20</xdr:row>
      <xdr:rowOff>12700</xdr:rowOff>
    </xdr:to>
    <xdr:cxnSp macro="">
      <xdr:nvCxnSpPr>
        <xdr:cNvPr id="127" name="直線コネクタ 126"/>
        <xdr:cNvCxnSpPr/>
      </xdr:nvCxnSpPr>
      <xdr:spPr>
        <a:xfrm>
          <a:off x="15671800" y="340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161307</xdr:rowOff>
    </xdr:from>
    <xdr:ext cx="762000" cy="259045"/>
    <xdr:sp macro="" textlink="">
      <xdr:nvSpPr>
        <xdr:cNvPr id="128" name="物件費平均値テキスト"/>
        <xdr:cNvSpPr txBox="1"/>
      </xdr:nvSpPr>
      <xdr:spPr>
        <a:xfrm>
          <a:off x="16598900" y="239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29" name="フローチャート : 判断 128"/>
        <xdr:cNvSpPr/>
      </xdr:nvSpPr>
      <xdr:spPr>
        <a:xfrm>
          <a:off x="164592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146050</xdr:rowOff>
    </xdr:from>
    <xdr:to>
      <xdr:col>22</xdr:col>
      <xdr:colOff>565150</xdr:colOff>
      <xdr:row>20</xdr:row>
      <xdr:rowOff>119380</xdr:rowOff>
    </xdr:to>
    <xdr:cxnSp macro="">
      <xdr:nvCxnSpPr>
        <xdr:cNvPr id="130" name="直線コネクタ 129"/>
        <xdr:cNvCxnSpPr/>
      </xdr:nvCxnSpPr>
      <xdr:spPr>
        <a:xfrm flipV="1">
          <a:off x="14782800" y="3403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60960</xdr:rowOff>
    </xdr:from>
    <xdr:to>
      <xdr:col>22</xdr:col>
      <xdr:colOff>615950</xdr:colOff>
      <xdr:row>14</xdr:row>
      <xdr:rowOff>162560</xdr:rowOff>
    </xdr:to>
    <xdr:sp macro="" textlink="">
      <xdr:nvSpPr>
        <xdr:cNvPr id="131" name="フローチャート : 判断 130"/>
        <xdr:cNvSpPr/>
      </xdr:nvSpPr>
      <xdr:spPr>
        <a:xfrm>
          <a:off x="15621000" y="246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1287</xdr:rowOff>
    </xdr:from>
    <xdr:ext cx="736600" cy="259045"/>
    <xdr:sp macro="" textlink="">
      <xdr:nvSpPr>
        <xdr:cNvPr id="132" name="テキスト ボックス 131"/>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1270</xdr:rowOff>
    </xdr:from>
    <xdr:to>
      <xdr:col>21</xdr:col>
      <xdr:colOff>361950</xdr:colOff>
      <xdr:row>20</xdr:row>
      <xdr:rowOff>119380</xdr:rowOff>
    </xdr:to>
    <xdr:cxnSp macro="">
      <xdr:nvCxnSpPr>
        <xdr:cNvPr id="133" name="直線コネクタ 132"/>
        <xdr:cNvCxnSpPr/>
      </xdr:nvCxnSpPr>
      <xdr:spPr>
        <a:xfrm>
          <a:off x="13893800" y="32588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13</xdr:row>
      <xdr:rowOff>148590</xdr:rowOff>
    </xdr:from>
    <xdr:to>
      <xdr:col>21</xdr:col>
      <xdr:colOff>412750</xdr:colOff>
      <xdr:row>14</xdr:row>
      <xdr:rowOff>78740</xdr:rowOff>
    </xdr:to>
    <xdr:sp macro="" textlink="">
      <xdr:nvSpPr>
        <xdr:cNvPr id="134" name="フローチャート : 判断 133"/>
        <xdr:cNvSpPr/>
      </xdr:nvSpPr>
      <xdr:spPr>
        <a:xfrm>
          <a:off x="14732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88917</xdr:rowOff>
    </xdr:from>
    <xdr:ext cx="762000" cy="259045"/>
    <xdr:sp macro="" textlink="">
      <xdr:nvSpPr>
        <xdr:cNvPr id="135" name="テキスト ボックス 134"/>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xdr:rowOff>
    </xdr:from>
    <xdr:to>
      <xdr:col>20</xdr:col>
      <xdr:colOff>158750</xdr:colOff>
      <xdr:row>19</xdr:row>
      <xdr:rowOff>1270</xdr:rowOff>
    </xdr:to>
    <xdr:cxnSp macro="">
      <xdr:nvCxnSpPr>
        <xdr:cNvPr id="136" name="直線コネクタ 135"/>
        <xdr:cNvCxnSpPr/>
      </xdr:nvCxnSpPr>
      <xdr:spPr>
        <a:xfrm>
          <a:off x="13004800" y="30911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xdr:rowOff>
    </xdr:from>
    <xdr:to>
      <xdr:col>20</xdr:col>
      <xdr:colOff>209550</xdr:colOff>
      <xdr:row>14</xdr:row>
      <xdr:rowOff>109220</xdr:rowOff>
    </xdr:to>
    <xdr:sp macro="" textlink="">
      <xdr:nvSpPr>
        <xdr:cNvPr id="137" name="フローチャート : 判断 136"/>
        <xdr:cNvSpPr/>
      </xdr:nvSpPr>
      <xdr:spPr>
        <a:xfrm>
          <a:off x="13843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119397</xdr:rowOff>
    </xdr:from>
    <xdr:ext cx="762000" cy="259045"/>
    <xdr:sp macro="" textlink="">
      <xdr:nvSpPr>
        <xdr:cNvPr id="138" name="テキスト ボックス 137"/>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39" name="フローチャート : 判断 138"/>
        <xdr:cNvSpPr/>
      </xdr:nvSpPr>
      <xdr:spPr>
        <a:xfrm>
          <a:off x="12954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40" name="テキスト ボックス 139"/>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46" name="円/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41927</xdr:rowOff>
    </xdr:from>
    <xdr:ext cx="762000" cy="259045"/>
    <xdr:sp macro="" textlink="">
      <xdr:nvSpPr>
        <xdr:cNvPr id="147"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95250</xdr:rowOff>
    </xdr:from>
    <xdr:to>
      <xdr:col>22</xdr:col>
      <xdr:colOff>615950</xdr:colOff>
      <xdr:row>20</xdr:row>
      <xdr:rowOff>25400</xdr:rowOff>
    </xdr:to>
    <xdr:sp macro="" textlink="">
      <xdr:nvSpPr>
        <xdr:cNvPr id="148" name="円/楕円 147"/>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49" name="テキスト ボックス 148"/>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68580</xdr:rowOff>
    </xdr:from>
    <xdr:to>
      <xdr:col>21</xdr:col>
      <xdr:colOff>412750</xdr:colOff>
      <xdr:row>20</xdr:row>
      <xdr:rowOff>170180</xdr:rowOff>
    </xdr:to>
    <xdr:sp macro="" textlink="">
      <xdr:nvSpPr>
        <xdr:cNvPr id="150" name="円/楕円 149"/>
        <xdr:cNvSpPr/>
      </xdr:nvSpPr>
      <xdr:spPr>
        <a:xfrm>
          <a:off x="14732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154957</xdr:rowOff>
    </xdr:from>
    <xdr:ext cx="762000" cy="259045"/>
    <xdr:sp macro="" textlink="">
      <xdr:nvSpPr>
        <xdr:cNvPr id="151" name="テキスト ボックス 150"/>
        <xdr:cNvSpPr txBox="1"/>
      </xdr:nvSpPr>
      <xdr:spPr>
        <a:xfrm>
          <a:off x="14401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121920</xdr:rowOff>
    </xdr:from>
    <xdr:to>
      <xdr:col>20</xdr:col>
      <xdr:colOff>209550</xdr:colOff>
      <xdr:row>19</xdr:row>
      <xdr:rowOff>52070</xdr:rowOff>
    </xdr:to>
    <xdr:sp macro="" textlink="">
      <xdr:nvSpPr>
        <xdr:cNvPr id="152" name="円/楕円 151"/>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36847</xdr:rowOff>
    </xdr:from>
    <xdr:ext cx="762000" cy="259045"/>
    <xdr:sp macro="" textlink="">
      <xdr:nvSpPr>
        <xdr:cNvPr id="153" name="テキスト ボックス 152"/>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125730</xdr:rowOff>
    </xdr:from>
    <xdr:to>
      <xdr:col>19</xdr:col>
      <xdr:colOff>6350</xdr:colOff>
      <xdr:row>18</xdr:row>
      <xdr:rowOff>55880</xdr:rowOff>
    </xdr:to>
    <xdr:sp macro="" textlink="">
      <xdr:nvSpPr>
        <xdr:cNvPr id="154" name="円/楕円 153"/>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40657</xdr:rowOff>
    </xdr:from>
    <xdr:ext cx="762000" cy="259045"/>
    <xdr:sp macro="" textlink="">
      <xdr:nvSpPr>
        <xdr:cNvPr id="155" name="テキスト ボックス 154"/>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係る経常収支比率が類似団体を上回っている要因としては、保育に欠ける家庭の増加に伴い、保育所入所児童の措置経費が増加（施設も増加）していることをはじめ、児童・障害・医療などの各扶助費が総じて高いことが挙げられる。</a:t>
          </a:r>
          <a:endParaRPr kumimoji="1" lang="en-US" altLang="ja-JP" sz="1200">
            <a:latin typeface="ＭＳ Ｐゴシック"/>
          </a:endParaRPr>
        </a:p>
        <a:p>
          <a:r>
            <a:rPr kumimoji="1" lang="ja-JP" altLang="en-US" sz="1200">
              <a:latin typeface="ＭＳ Ｐゴシック"/>
            </a:rPr>
            <a:t>　一部の町単事業を廃止したことにより、数値は下降しているが、今後も町単事業の見直しを行い、既に目的を達成している事業については、廃止を含めた検討を行っていく</a:t>
          </a:r>
          <a:r>
            <a:rPr kumimoji="1" lang="ja-JP" altLang="en-US" sz="1300">
              <a:latin typeface="ＭＳ Ｐゴシック"/>
            </a:rPr>
            <a:t>。</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3" name="直線コネクタ 182"/>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107950</xdr:rowOff>
    </xdr:to>
    <xdr:cxnSp macro="">
      <xdr:nvCxnSpPr>
        <xdr:cNvPr id="188" name="直線コネクタ 187"/>
        <xdr:cNvCxnSpPr/>
      </xdr:nvCxnSpPr>
      <xdr:spPr>
        <a:xfrm flipV="1">
          <a:off x="3987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57</xdr:row>
      <xdr:rowOff>107950</xdr:rowOff>
    </xdr:to>
    <xdr:cxnSp macro="">
      <xdr:nvCxnSpPr>
        <xdr:cNvPr id="191" name="直線コネクタ 190"/>
        <xdr:cNvCxnSpPr/>
      </xdr:nvCxnSpPr>
      <xdr:spPr>
        <a:xfrm>
          <a:off x="3098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2" name="フローチャート : 判断 191"/>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3" name="テキスト ボックス 192"/>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57</xdr:row>
      <xdr:rowOff>107950</xdr:rowOff>
    </xdr:to>
    <xdr:cxnSp macro="">
      <xdr:nvCxnSpPr>
        <xdr:cNvPr id="194" name="直線コネクタ 193"/>
        <xdr:cNvCxnSpPr/>
      </xdr:nvCxnSpPr>
      <xdr:spPr>
        <a:xfrm>
          <a:off x="2209800" y="9347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5" name="フローチャート : 判断 194"/>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6" name="テキスト ボックス 195"/>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88900</xdr:rowOff>
    </xdr:to>
    <xdr:cxnSp macro="">
      <xdr:nvCxnSpPr>
        <xdr:cNvPr id="197" name="直線コネクタ 196"/>
        <xdr:cNvCxnSpPr/>
      </xdr:nvCxnSpPr>
      <xdr:spPr>
        <a:xfrm>
          <a:off x="1320800" y="9251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8" name="フローチャート : 判断 197"/>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9" name="テキスト ボックス 198"/>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1" name="テキスト ボックス 200"/>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7" name="円/楕円 206"/>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8"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09" name="円/楕円 208"/>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10" name="テキスト ボックス 209"/>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11" name="円/楕円 210"/>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12" name="テキスト ボックス 211"/>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3" name="円/楕円 212"/>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4" name="テキスト ボックス 213"/>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5" name="円/楕円 214"/>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6" name="テキスト ボックス 215"/>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年度は、下水道事業会計への繰出金のうち出資金が減額となったため、比率が大幅に下降している。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年度に比率が上昇しているのは、下水道事業会計への出資金の経常経費の対象額を見直した（繰出基準に相当する金額を経常経費に位置づけた</a:t>
          </a:r>
          <a:r>
            <a:rPr kumimoji="1" lang="en-US" altLang="ja-JP" sz="1300">
              <a:latin typeface="ＭＳ Ｐゴシック"/>
            </a:rPr>
            <a:t>)</a:t>
          </a:r>
          <a:r>
            <a:rPr kumimoji="1" lang="ja-JP" altLang="en-US" sz="1300">
              <a:latin typeface="ＭＳ Ｐゴシック"/>
            </a:rPr>
            <a:t>ためである。</a:t>
          </a:r>
          <a:endParaRPr kumimoji="1" lang="en-US" altLang="ja-JP" sz="1300">
            <a:latin typeface="ＭＳ Ｐゴシック"/>
          </a:endParaRPr>
        </a:p>
        <a:p>
          <a:r>
            <a:rPr kumimoji="1" lang="ja-JP" altLang="en-US" sz="1300">
              <a:latin typeface="ＭＳ Ｐゴシック"/>
            </a:rPr>
            <a:t>　今後は、補助費等と一体的な把握を行い、適正な財政運営を維持できるよう努める。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4" name="直線コネクタ 243"/>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56</xdr:row>
      <xdr:rowOff>35560</xdr:rowOff>
    </xdr:to>
    <xdr:cxnSp macro="">
      <xdr:nvCxnSpPr>
        <xdr:cNvPr id="249" name="直線コネクタ 248"/>
        <xdr:cNvCxnSpPr/>
      </xdr:nvCxnSpPr>
      <xdr:spPr>
        <a:xfrm flipV="1">
          <a:off x="15671800" y="937768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50"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51" name="フローチャート : 判断 250"/>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57</xdr:row>
      <xdr:rowOff>16510</xdr:rowOff>
    </xdr:to>
    <xdr:cxnSp macro="">
      <xdr:nvCxnSpPr>
        <xdr:cNvPr id="252" name="直線コネクタ 251"/>
        <xdr:cNvCxnSpPr/>
      </xdr:nvCxnSpPr>
      <xdr:spPr>
        <a:xfrm flipV="1">
          <a:off x="14782800" y="96367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3" name="フローチャート : 判断 252"/>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4" name="テキスト ボックス 253"/>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43180</xdr:rowOff>
    </xdr:from>
    <xdr:to>
      <xdr:col>21</xdr:col>
      <xdr:colOff>361950</xdr:colOff>
      <xdr:row>57</xdr:row>
      <xdr:rowOff>16510</xdr:rowOff>
    </xdr:to>
    <xdr:cxnSp macro="">
      <xdr:nvCxnSpPr>
        <xdr:cNvPr id="255" name="直線コネクタ 254"/>
        <xdr:cNvCxnSpPr/>
      </xdr:nvCxnSpPr>
      <xdr:spPr>
        <a:xfrm>
          <a:off x="13893800" y="930148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6" name="フローチャート :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161290</xdr:rowOff>
    </xdr:from>
    <xdr:to>
      <xdr:col>20</xdr:col>
      <xdr:colOff>158750</xdr:colOff>
      <xdr:row>54</xdr:row>
      <xdr:rowOff>43180</xdr:rowOff>
    </xdr:to>
    <xdr:cxnSp macro="">
      <xdr:nvCxnSpPr>
        <xdr:cNvPr id="258" name="直線コネクタ 257"/>
        <xdr:cNvCxnSpPr/>
      </xdr:nvCxnSpPr>
      <xdr:spPr>
        <a:xfrm>
          <a:off x="13004800" y="9248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61" name="フローチャート : 判断 260"/>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62" name="テキスト ボックス 261"/>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68580</xdr:rowOff>
    </xdr:from>
    <xdr:to>
      <xdr:col>24</xdr:col>
      <xdr:colOff>82550</xdr:colOff>
      <xdr:row>54</xdr:row>
      <xdr:rowOff>170180</xdr:rowOff>
    </xdr:to>
    <xdr:sp macro="" textlink="">
      <xdr:nvSpPr>
        <xdr:cNvPr id="268" name="円/楕円 267"/>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85107</xdr:rowOff>
    </xdr:from>
    <xdr:ext cx="762000" cy="259045"/>
    <xdr:sp macro="" textlink="">
      <xdr:nvSpPr>
        <xdr:cNvPr id="269"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0" name="円/楕円 269"/>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1" name="テキスト ボックス 270"/>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2" name="円/楕円 271"/>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3" name="テキスト ボックス 272"/>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163830</xdr:rowOff>
    </xdr:from>
    <xdr:to>
      <xdr:col>20</xdr:col>
      <xdr:colOff>209550</xdr:colOff>
      <xdr:row>54</xdr:row>
      <xdr:rowOff>93980</xdr:rowOff>
    </xdr:to>
    <xdr:sp macro="" textlink="">
      <xdr:nvSpPr>
        <xdr:cNvPr id="274" name="円/楕円 273"/>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104157</xdr:rowOff>
    </xdr:from>
    <xdr:ext cx="762000" cy="259045"/>
    <xdr:sp macro="" textlink="">
      <xdr:nvSpPr>
        <xdr:cNvPr id="275" name="テキスト ボックス 274"/>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110490</xdr:rowOff>
    </xdr:from>
    <xdr:to>
      <xdr:col>19</xdr:col>
      <xdr:colOff>6350</xdr:colOff>
      <xdr:row>54</xdr:row>
      <xdr:rowOff>40640</xdr:rowOff>
    </xdr:to>
    <xdr:sp macro="" textlink="">
      <xdr:nvSpPr>
        <xdr:cNvPr id="276" name="円/楕円 275"/>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50817</xdr:rowOff>
    </xdr:from>
    <xdr:ext cx="762000" cy="259045"/>
    <xdr:sp macro="" textlink="">
      <xdr:nvSpPr>
        <xdr:cNvPr id="277" name="テキスト ボックス 276"/>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域事務組合への負担金で、し尿処理施設の除却費用に係る増額があったこと、下水道事業会計への繰出金で、負担金が増額となったこと（繰出金の総額は前年度より減額となった。）などが、補助費等の値が上昇した要因である。</a:t>
          </a:r>
          <a:endParaRPr kumimoji="1" lang="en-US" altLang="ja-JP" sz="1300">
            <a:latin typeface="ＭＳ Ｐゴシック"/>
          </a:endParaRPr>
        </a:p>
        <a:p>
          <a:r>
            <a:rPr kumimoji="1" lang="ja-JP" altLang="en-US" sz="1300">
              <a:latin typeface="ＭＳ Ｐゴシック"/>
            </a:rPr>
            <a:t>　今後は、各種団体に対する運営補助金をはじめ、その他の補助事業や交付金事業全般について縮小・廃止を視野に入れた見直しを行い、補助費等の抑制に努める。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5" name="直線コネクタ 304"/>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6"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7" name="直線コネクタ 306"/>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8"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9" name="直線コネクタ 308"/>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100330</xdr:rowOff>
    </xdr:from>
    <xdr:to>
      <xdr:col>24</xdr:col>
      <xdr:colOff>31750</xdr:colOff>
      <xdr:row>39</xdr:row>
      <xdr:rowOff>115570</xdr:rowOff>
    </xdr:to>
    <xdr:cxnSp macro="">
      <xdr:nvCxnSpPr>
        <xdr:cNvPr id="310" name="直線コネクタ 309"/>
        <xdr:cNvCxnSpPr/>
      </xdr:nvCxnSpPr>
      <xdr:spPr>
        <a:xfrm>
          <a:off x="15671800" y="644398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11"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2" name="フローチャート : 判断 311"/>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100330</xdr:rowOff>
    </xdr:from>
    <xdr:to>
      <xdr:col>22</xdr:col>
      <xdr:colOff>565150</xdr:colOff>
      <xdr:row>38</xdr:row>
      <xdr:rowOff>58420</xdr:rowOff>
    </xdr:to>
    <xdr:cxnSp macro="">
      <xdr:nvCxnSpPr>
        <xdr:cNvPr id="313" name="直線コネクタ 312"/>
        <xdr:cNvCxnSpPr/>
      </xdr:nvCxnSpPr>
      <xdr:spPr>
        <a:xfrm flipV="1">
          <a:off x="14782800" y="6443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4" name="フローチャート : 判断 313"/>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5" name="テキスト ボックス 314"/>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20320</xdr:rowOff>
    </xdr:from>
    <xdr:to>
      <xdr:col>21</xdr:col>
      <xdr:colOff>361950</xdr:colOff>
      <xdr:row>38</xdr:row>
      <xdr:rowOff>58420</xdr:rowOff>
    </xdr:to>
    <xdr:cxnSp macro="">
      <xdr:nvCxnSpPr>
        <xdr:cNvPr id="316" name="直線コネクタ 315"/>
        <xdr:cNvCxnSpPr/>
      </xdr:nvCxnSpPr>
      <xdr:spPr>
        <a:xfrm>
          <a:off x="13893800" y="653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7" name="フローチャート : 判断 316"/>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69867</xdr:rowOff>
    </xdr:from>
    <xdr:ext cx="762000" cy="259045"/>
    <xdr:sp macro="" textlink="">
      <xdr:nvSpPr>
        <xdr:cNvPr id="318" name="テキスト ボックス 317"/>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168910</xdr:rowOff>
    </xdr:from>
    <xdr:to>
      <xdr:col>20</xdr:col>
      <xdr:colOff>158750</xdr:colOff>
      <xdr:row>38</xdr:row>
      <xdr:rowOff>20320</xdr:rowOff>
    </xdr:to>
    <xdr:cxnSp macro="">
      <xdr:nvCxnSpPr>
        <xdr:cNvPr id="319" name="直線コネクタ 318"/>
        <xdr:cNvCxnSpPr/>
      </xdr:nvCxnSpPr>
      <xdr:spPr>
        <a:xfrm>
          <a:off x="13004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20" name="フローチャート : 判断 319"/>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21" name="テキスト ボックス 320"/>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2" name="フローチャート : 判断 321"/>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23" name="テキスト ボックス 322"/>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64770</xdr:rowOff>
    </xdr:from>
    <xdr:to>
      <xdr:col>24</xdr:col>
      <xdr:colOff>82550</xdr:colOff>
      <xdr:row>39</xdr:row>
      <xdr:rowOff>166370</xdr:rowOff>
    </xdr:to>
    <xdr:sp macro="" textlink="">
      <xdr:nvSpPr>
        <xdr:cNvPr id="329" name="円/楕円 328"/>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36847</xdr:rowOff>
    </xdr:from>
    <xdr:ext cx="762000" cy="259045"/>
    <xdr:sp macro="" textlink="">
      <xdr:nvSpPr>
        <xdr:cNvPr id="330" name="補助費等該当値テキスト"/>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49530</xdr:rowOff>
    </xdr:from>
    <xdr:to>
      <xdr:col>22</xdr:col>
      <xdr:colOff>615950</xdr:colOff>
      <xdr:row>37</xdr:row>
      <xdr:rowOff>151130</xdr:rowOff>
    </xdr:to>
    <xdr:sp macro="" textlink="">
      <xdr:nvSpPr>
        <xdr:cNvPr id="331" name="円/楕円 330"/>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135907</xdr:rowOff>
    </xdr:from>
    <xdr:ext cx="736600" cy="259045"/>
    <xdr:sp macro="" textlink="">
      <xdr:nvSpPr>
        <xdr:cNvPr id="332" name="テキスト ボックス 331"/>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33" name="円/楕円 332"/>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34" name="テキスト ボックス 333"/>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140970</xdr:rowOff>
    </xdr:from>
    <xdr:to>
      <xdr:col>20</xdr:col>
      <xdr:colOff>209550</xdr:colOff>
      <xdr:row>38</xdr:row>
      <xdr:rowOff>71120</xdr:rowOff>
    </xdr:to>
    <xdr:sp macro="" textlink="">
      <xdr:nvSpPr>
        <xdr:cNvPr id="335" name="円/楕円 334"/>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55897</xdr:rowOff>
    </xdr:from>
    <xdr:ext cx="762000" cy="259045"/>
    <xdr:sp macro="" textlink="">
      <xdr:nvSpPr>
        <xdr:cNvPr id="336" name="テキスト ボックス 335"/>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118110</xdr:rowOff>
    </xdr:from>
    <xdr:to>
      <xdr:col>19</xdr:col>
      <xdr:colOff>6350</xdr:colOff>
      <xdr:row>38</xdr:row>
      <xdr:rowOff>48260</xdr:rowOff>
    </xdr:to>
    <xdr:sp macro="" textlink="">
      <xdr:nvSpPr>
        <xdr:cNvPr id="337" name="円/楕円 336"/>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33037</xdr:rowOff>
    </xdr:from>
    <xdr:ext cx="762000" cy="259045"/>
    <xdr:sp macro="" textlink="">
      <xdr:nvSpPr>
        <xdr:cNvPr id="338" name="テキスト ボックス 337"/>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類似団体と比較して低い値で推移しているが、今後図書館建設事業等の元金償還が発生し、比率が上昇することが予想される。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今後も</a:t>
          </a:r>
          <a:r>
            <a:rPr kumimoji="1" lang="ja-JP" altLang="ja-JP" sz="1300">
              <a:solidFill>
                <a:schemeClr val="dk1"/>
              </a:solidFill>
              <a:effectLst/>
              <a:latin typeface="+mn-lt"/>
              <a:ea typeface="+mn-ea"/>
              <a:cs typeface="+mn-cs"/>
            </a:rPr>
            <a:t>、将来への負担を十分に見極めたうえで</a:t>
          </a:r>
          <a:r>
            <a:rPr kumimoji="1" lang="ja-JP" altLang="en-US" sz="1300">
              <a:solidFill>
                <a:schemeClr val="dk1"/>
              </a:solidFill>
              <a:effectLst/>
              <a:latin typeface="+mn-lt"/>
              <a:ea typeface="+mn-ea"/>
              <a:cs typeface="+mn-cs"/>
            </a:rPr>
            <a:t>、起債の発行は最小限とし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適正</a:t>
          </a:r>
          <a:r>
            <a:rPr kumimoji="1" lang="ja-JP" altLang="en-US" sz="1300">
              <a:solidFill>
                <a:schemeClr val="dk1"/>
              </a:solidFill>
              <a:effectLst/>
              <a:latin typeface="+mn-lt"/>
              <a:ea typeface="+mn-ea"/>
              <a:cs typeface="+mn-cs"/>
            </a:rPr>
            <a:t>な数</a:t>
          </a:r>
          <a:r>
            <a:rPr kumimoji="1" lang="ja-JP" altLang="ja-JP" sz="1300">
              <a:solidFill>
                <a:schemeClr val="dk1"/>
              </a:solidFill>
              <a:effectLst/>
              <a:latin typeface="+mn-lt"/>
              <a:ea typeface="+mn-ea"/>
              <a:cs typeface="+mn-cs"/>
            </a:rPr>
            <a:t>値</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維持</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6" name="直線コネクタ 365"/>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7"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8" name="直線コネクタ 367"/>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70" name="直線コネクタ 36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1270</xdr:rowOff>
    </xdr:from>
    <xdr:to>
      <xdr:col>7</xdr:col>
      <xdr:colOff>15875</xdr:colOff>
      <xdr:row>73</xdr:row>
      <xdr:rowOff>8890</xdr:rowOff>
    </xdr:to>
    <xdr:cxnSp macro="">
      <xdr:nvCxnSpPr>
        <xdr:cNvPr id="371" name="直線コネクタ 370"/>
        <xdr:cNvCxnSpPr/>
      </xdr:nvCxnSpPr>
      <xdr:spPr>
        <a:xfrm flipV="1">
          <a:off x="3987800" y="12517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151147</xdr:rowOff>
    </xdr:from>
    <xdr:ext cx="762000" cy="259045"/>
    <xdr:sp macro="" textlink="">
      <xdr:nvSpPr>
        <xdr:cNvPr id="372" name="公債費平均値テキスト"/>
        <xdr:cNvSpPr txBox="1"/>
      </xdr:nvSpPr>
      <xdr:spPr>
        <a:xfrm>
          <a:off x="4914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3" name="フローチャート : 判断 372"/>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8890</xdr:rowOff>
    </xdr:from>
    <xdr:to>
      <xdr:col>5</xdr:col>
      <xdr:colOff>549275</xdr:colOff>
      <xdr:row>73</xdr:row>
      <xdr:rowOff>39370</xdr:rowOff>
    </xdr:to>
    <xdr:cxnSp macro="">
      <xdr:nvCxnSpPr>
        <xdr:cNvPr id="374" name="直線コネクタ 373"/>
        <xdr:cNvCxnSpPr/>
      </xdr:nvCxnSpPr>
      <xdr:spPr>
        <a:xfrm flipV="1">
          <a:off x="3098800" y="12524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5" name="フローチャート : 判断 374"/>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6" name="テキスト ボックス 375"/>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39370</xdr:rowOff>
    </xdr:from>
    <xdr:to>
      <xdr:col>4</xdr:col>
      <xdr:colOff>346075</xdr:colOff>
      <xdr:row>73</xdr:row>
      <xdr:rowOff>85090</xdr:rowOff>
    </xdr:to>
    <xdr:cxnSp macro="">
      <xdr:nvCxnSpPr>
        <xdr:cNvPr id="377" name="直線コネクタ 376"/>
        <xdr:cNvCxnSpPr/>
      </xdr:nvCxnSpPr>
      <xdr:spPr>
        <a:xfrm flipV="1">
          <a:off x="2209800" y="12555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8" name="フローチャート :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85090</xdr:rowOff>
    </xdr:from>
    <xdr:to>
      <xdr:col>3</xdr:col>
      <xdr:colOff>142875</xdr:colOff>
      <xdr:row>74</xdr:row>
      <xdr:rowOff>5080</xdr:rowOff>
    </xdr:to>
    <xdr:cxnSp macro="">
      <xdr:nvCxnSpPr>
        <xdr:cNvPr id="380" name="直線コネクタ 379"/>
        <xdr:cNvCxnSpPr/>
      </xdr:nvCxnSpPr>
      <xdr:spPr>
        <a:xfrm flipV="1">
          <a:off x="1320800" y="12600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81" name="フローチャート : 判断 380"/>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2" name="テキスト ボックス 381"/>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3" name="フローチャート :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72</xdr:row>
      <xdr:rowOff>121920</xdr:rowOff>
    </xdr:from>
    <xdr:to>
      <xdr:col>7</xdr:col>
      <xdr:colOff>66675</xdr:colOff>
      <xdr:row>73</xdr:row>
      <xdr:rowOff>52070</xdr:rowOff>
    </xdr:to>
    <xdr:sp macro="" textlink="">
      <xdr:nvSpPr>
        <xdr:cNvPr id="390" name="円/楕円 389"/>
        <xdr:cNvSpPr/>
      </xdr:nvSpPr>
      <xdr:spPr>
        <a:xfrm>
          <a:off x="4775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30497</xdr:rowOff>
    </xdr:from>
    <xdr:ext cx="762000" cy="259045"/>
    <xdr:sp macro="" textlink="">
      <xdr:nvSpPr>
        <xdr:cNvPr id="391" name="公債費該当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129540</xdr:rowOff>
    </xdr:from>
    <xdr:to>
      <xdr:col>5</xdr:col>
      <xdr:colOff>600075</xdr:colOff>
      <xdr:row>73</xdr:row>
      <xdr:rowOff>59690</xdr:rowOff>
    </xdr:to>
    <xdr:sp macro="" textlink="">
      <xdr:nvSpPr>
        <xdr:cNvPr id="392" name="円/楕円 391"/>
        <xdr:cNvSpPr/>
      </xdr:nvSpPr>
      <xdr:spPr>
        <a:xfrm>
          <a:off x="3937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69867</xdr:rowOff>
    </xdr:from>
    <xdr:ext cx="736600" cy="259045"/>
    <xdr:sp macro="" textlink="">
      <xdr:nvSpPr>
        <xdr:cNvPr id="393" name="テキスト ボックス 392"/>
        <xdr:cNvSpPr txBox="1"/>
      </xdr:nvSpPr>
      <xdr:spPr>
        <a:xfrm>
          <a:off x="3606800" y="1224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160020</xdr:rowOff>
    </xdr:from>
    <xdr:to>
      <xdr:col>4</xdr:col>
      <xdr:colOff>396875</xdr:colOff>
      <xdr:row>73</xdr:row>
      <xdr:rowOff>90170</xdr:rowOff>
    </xdr:to>
    <xdr:sp macro="" textlink="">
      <xdr:nvSpPr>
        <xdr:cNvPr id="394" name="円/楕円 393"/>
        <xdr:cNvSpPr/>
      </xdr:nvSpPr>
      <xdr:spPr>
        <a:xfrm>
          <a:off x="3048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100347</xdr:rowOff>
    </xdr:from>
    <xdr:ext cx="762000" cy="259045"/>
    <xdr:sp macro="" textlink="">
      <xdr:nvSpPr>
        <xdr:cNvPr id="395" name="テキスト ボックス 394"/>
        <xdr:cNvSpPr txBox="1"/>
      </xdr:nvSpPr>
      <xdr:spPr>
        <a:xfrm>
          <a:off x="2717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34290</xdr:rowOff>
    </xdr:from>
    <xdr:to>
      <xdr:col>3</xdr:col>
      <xdr:colOff>193675</xdr:colOff>
      <xdr:row>73</xdr:row>
      <xdr:rowOff>135890</xdr:rowOff>
    </xdr:to>
    <xdr:sp macro="" textlink="">
      <xdr:nvSpPr>
        <xdr:cNvPr id="396" name="円/楕円 395"/>
        <xdr:cNvSpPr/>
      </xdr:nvSpPr>
      <xdr:spPr>
        <a:xfrm>
          <a:off x="2159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146067</xdr:rowOff>
    </xdr:from>
    <xdr:ext cx="762000" cy="259045"/>
    <xdr:sp macro="" textlink="">
      <xdr:nvSpPr>
        <xdr:cNvPr id="397" name="テキスト ボックス 396"/>
        <xdr:cNvSpPr txBox="1"/>
      </xdr:nvSpPr>
      <xdr:spPr>
        <a:xfrm>
          <a:off x="1828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125730</xdr:rowOff>
    </xdr:from>
    <xdr:to>
      <xdr:col>1</xdr:col>
      <xdr:colOff>676275</xdr:colOff>
      <xdr:row>74</xdr:row>
      <xdr:rowOff>55880</xdr:rowOff>
    </xdr:to>
    <xdr:sp macro="" textlink="">
      <xdr:nvSpPr>
        <xdr:cNvPr id="398" name="円/楕円 397"/>
        <xdr:cNvSpPr/>
      </xdr:nvSpPr>
      <xdr:spPr>
        <a:xfrm>
          <a:off x="1270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66057</xdr:rowOff>
    </xdr:from>
    <xdr:ext cx="762000" cy="259045"/>
    <xdr:sp macro="" textlink="">
      <xdr:nvSpPr>
        <xdr:cNvPr id="399" name="テキスト ボックス 398"/>
        <xdr:cNvSpPr txBox="1"/>
      </xdr:nvSpPr>
      <xdr:spPr>
        <a:xfrm>
          <a:off x="939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21</a:t>
          </a:r>
          <a:r>
            <a:rPr kumimoji="1" lang="ja-JP" altLang="en-US" sz="1200">
              <a:latin typeface="ＭＳ Ｐゴシック"/>
            </a:rPr>
            <a:t>年度までは、類似団体と比較し適正な数値を維持してきたが、その後は固定資産税（償却資産）の逐年減価等に伴い、経常一般財源である税収が毎年</a:t>
          </a:r>
          <a:r>
            <a:rPr kumimoji="1" lang="en-US" altLang="ja-JP" sz="1200">
              <a:latin typeface="ＭＳ Ｐゴシック"/>
            </a:rPr>
            <a:t>1</a:t>
          </a:r>
          <a:r>
            <a:rPr kumimoji="1" lang="ja-JP" altLang="en-US" sz="1200">
              <a:latin typeface="ＭＳ Ｐゴシック"/>
            </a:rPr>
            <a:t>億円以上減少したため、類似団体平均を下回る状況が続いた。平成</a:t>
          </a:r>
          <a:r>
            <a:rPr kumimoji="1" lang="en-US" altLang="ja-JP" sz="1200">
              <a:latin typeface="ＭＳ Ｐゴシック"/>
            </a:rPr>
            <a:t>25</a:t>
          </a:r>
          <a:r>
            <a:rPr kumimoji="1" lang="ja-JP" altLang="en-US" sz="1200">
              <a:latin typeface="ＭＳ Ｐゴシック"/>
            </a:rPr>
            <a:t>年度、平成</a:t>
          </a:r>
          <a:r>
            <a:rPr kumimoji="1" lang="en-US" altLang="ja-JP" sz="1200">
              <a:latin typeface="ＭＳ Ｐゴシック"/>
            </a:rPr>
            <a:t>26</a:t>
          </a:r>
          <a:r>
            <a:rPr kumimoji="1" lang="ja-JP" altLang="en-US" sz="1200">
              <a:latin typeface="ＭＳ Ｐゴシック"/>
            </a:rPr>
            <a:t>年度は税収増加があったものの、依然として高い値で推移している。これは、近年の新規事業の実施等により物件費が増大していることが要因である。</a:t>
          </a:r>
          <a:endParaRPr kumimoji="1" lang="en-US" altLang="ja-JP" sz="1200">
            <a:latin typeface="ＭＳ Ｐゴシック"/>
          </a:endParaRPr>
        </a:p>
        <a:p>
          <a:r>
            <a:rPr kumimoji="1" lang="ja-JP" altLang="en-US" sz="1200">
              <a:latin typeface="ＭＳ Ｐゴシック"/>
            </a:rPr>
            <a:t>　引き続き、物件費や補助費等について必要性を見直し、抑制を図ることにより、財政運営の改善に努める。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5" name="直線コネクタ 424"/>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6"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7" name="直線コネクタ 426"/>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8"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9" name="直線コネクタ 428"/>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101854</xdr:rowOff>
    </xdr:from>
    <xdr:to>
      <xdr:col>24</xdr:col>
      <xdr:colOff>31750</xdr:colOff>
      <xdr:row>79</xdr:row>
      <xdr:rowOff>161289</xdr:rowOff>
    </xdr:to>
    <xdr:cxnSp macro="">
      <xdr:nvCxnSpPr>
        <xdr:cNvPr id="430" name="直線コネクタ 429"/>
        <xdr:cNvCxnSpPr/>
      </xdr:nvCxnSpPr>
      <xdr:spPr>
        <a:xfrm>
          <a:off x="15671800" y="13646404"/>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31"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2" name="フローチャート : 判断 431"/>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101854</xdr:rowOff>
    </xdr:from>
    <xdr:to>
      <xdr:col>22</xdr:col>
      <xdr:colOff>565150</xdr:colOff>
      <xdr:row>81</xdr:row>
      <xdr:rowOff>19558</xdr:rowOff>
    </xdr:to>
    <xdr:cxnSp macro="">
      <xdr:nvCxnSpPr>
        <xdr:cNvPr id="433" name="直線コネクタ 432"/>
        <xdr:cNvCxnSpPr/>
      </xdr:nvCxnSpPr>
      <xdr:spPr>
        <a:xfrm flipV="1">
          <a:off x="14782800" y="1364640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4" name="フローチャート : 判断 433"/>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35" name="テキスト ボックス 434"/>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78994</xdr:rowOff>
    </xdr:from>
    <xdr:to>
      <xdr:col>21</xdr:col>
      <xdr:colOff>361950</xdr:colOff>
      <xdr:row>81</xdr:row>
      <xdr:rowOff>19558</xdr:rowOff>
    </xdr:to>
    <xdr:cxnSp macro="">
      <xdr:nvCxnSpPr>
        <xdr:cNvPr id="436" name="直線コネクタ 435"/>
        <xdr:cNvCxnSpPr/>
      </xdr:nvCxnSpPr>
      <xdr:spPr>
        <a:xfrm>
          <a:off x="13893800" y="13280644"/>
          <a:ext cx="8890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7" name="フローチャート : 判断 436"/>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38" name="テキスト ボックス 437"/>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165863</xdr:rowOff>
    </xdr:from>
    <xdr:to>
      <xdr:col>20</xdr:col>
      <xdr:colOff>158750</xdr:colOff>
      <xdr:row>77</xdr:row>
      <xdr:rowOff>78994</xdr:rowOff>
    </xdr:to>
    <xdr:cxnSp macro="">
      <xdr:nvCxnSpPr>
        <xdr:cNvPr id="439" name="直線コネクタ 438"/>
        <xdr:cNvCxnSpPr/>
      </xdr:nvCxnSpPr>
      <xdr:spPr>
        <a:xfrm>
          <a:off x="13004800" y="13024613"/>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40" name="フローチャート : 判断 439"/>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41" name="テキスト ボックス 440"/>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2" name="フローチャート : 判断 441"/>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25671</xdr:rowOff>
    </xdr:from>
    <xdr:ext cx="762000" cy="259045"/>
    <xdr:sp macro="" textlink="">
      <xdr:nvSpPr>
        <xdr:cNvPr id="443" name="テキスト ボックス 442"/>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110489</xdr:rowOff>
    </xdr:from>
    <xdr:to>
      <xdr:col>24</xdr:col>
      <xdr:colOff>82550</xdr:colOff>
      <xdr:row>80</xdr:row>
      <xdr:rowOff>40639</xdr:rowOff>
    </xdr:to>
    <xdr:sp macro="" textlink="">
      <xdr:nvSpPr>
        <xdr:cNvPr id="449" name="円/楕円 448"/>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19066</xdr:rowOff>
    </xdr:from>
    <xdr:ext cx="762000" cy="259045"/>
    <xdr:sp macro="" textlink="">
      <xdr:nvSpPr>
        <xdr:cNvPr id="450" name="公債費以外該当値テキスト"/>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51054</xdr:rowOff>
    </xdr:from>
    <xdr:to>
      <xdr:col>22</xdr:col>
      <xdr:colOff>615950</xdr:colOff>
      <xdr:row>79</xdr:row>
      <xdr:rowOff>152654</xdr:rowOff>
    </xdr:to>
    <xdr:sp macro="" textlink="">
      <xdr:nvSpPr>
        <xdr:cNvPr id="451" name="円/楕円 450"/>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137431</xdr:rowOff>
    </xdr:from>
    <xdr:ext cx="736600" cy="259045"/>
    <xdr:sp macro="" textlink="">
      <xdr:nvSpPr>
        <xdr:cNvPr id="452" name="テキスト ボックス 451"/>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140208</xdr:rowOff>
    </xdr:from>
    <xdr:to>
      <xdr:col>21</xdr:col>
      <xdr:colOff>412750</xdr:colOff>
      <xdr:row>81</xdr:row>
      <xdr:rowOff>70358</xdr:rowOff>
    </xdr:to>
    <xdr:sp macro="" textlink="">
      <xdr:nvSpPr>
        <xdr:cNvPr id="453" name="円/楕円 452"/>
        <xdr:cNvSpPr/>
      </xdr:nvSpPr>
      <xdr:spPr>
        <a:xfrm>
          <a:off x="14732000" y="138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55135</xdr:rowOff>
    </xdr:from>
    <xdr:ext cx="762000" cy="259045"/>
    <xdr:sp macro="" textlink="">
      <xdr:nvSpPr>
        <xdr:cNvPr id="454" name="テキスト ボックス 453"/>
        <xdr:cNvSpPr txBox="1"/>
      </xdr:nvSpPr>
      <xdr:spPr>
        <a:xfrm>
          <a:off x="14401800" y="1394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28194</xdr:rowOff>
    </xdr:from>
    <xdr:to>
      <xdr:col>20</xdr:col>
      <xdr:colOff>209550</xdr:colOff>
      <xdr:row>77</xdr:row>
      <xdr:rowOff>129794</xdr:rowOff>
    </xdr:to>
    <xdr:sp macro="" textlink="">
      <xdr:nvSpPr>
        <xdr:cNvPr id="455" name="円/楕円 454"/>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56" name="テキスト ボックス 455"/>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57" name="円/楕円 456"/>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29990</xdr:rowOff>
    </xdr:from>
    <xdr:ext cx="762000" cy="259045"/>
    <xdr:sp macro="" textlink="">
      <xdr:nvSpPr>
        <xdr:cNvPr id="458" name="テキスト ボックス 457"/>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新潟県聖籠町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46590</xdr:rowOff>
    </xdr:from>
    <xdr:to>
      <xdr:col>4</xdr:col>
      <xdr:colOff>1117600</xdr:colOff>
      <xdr:row>17</xdr:row>
      <xdr:rowOff>70498</xdr:rowOff>
    </xdr:to>
    <xdr:cxnSp macro="">
      <xdr:nvCxnSpPr>
        <xdr:cNvPr id="54" name="直線コネクタ 53"/>
        <xdr:cNvCxnSpPr/>
      </xdr:nvCxnSpPr>
      <xdr:spPr bwMode="auto">
        <a:xfrm flipV="1">
          <a:off x="5003800" y="3008865"/>
          <a:ext cx="647700" cy="2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137841</xdr:rowOff>
    </xdr:from>
    <xdr:ext cx="762000" cy="259045"/>
    <xdr:sp macro="" textlink="">
      <xdr:nvSpPr>
        <xdr:cNvPr id="55" name="人口1人当たり決算額の推移平均値テキスト130"/>
        <xdr:cNvSpPr txBox="1"/>
      </xdr:nvSpPr>
      <xdr:spPr>
        <a:xfrm>
          <a:off x="5740400" y="310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49247</xdr:rowOff>
    </xdr:from>
    <xdr:to>
      <xdr:col>4</xdr:col>
      <xdr:colOff>469900</xdr:colOff>
      <xdr:row>17</xdr:row>
      <xdr:rowOff>70498</xdr:rowOff>
    </xdr:to>
    <xdr:cxnSp macro="">
      <xdr:nvCxnSpPr>
        <xdr:cNvPr id="57" name="直線コネクタ 56"/>
        <xdr:cNvCxnSpPr/>
      </xdr:nvCxnSpPr>
      <xdr:spPr bwMode="auto">
        <a:xfrm>
          <a:off x="4305300" y="3011522"/>
          <a:ext cx="698500" cy="21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155662</xdr:rowOff>
    </xdr:from>
    <xdr:ext cx="736600" cy="259045"/>
    <xdr:sp macro="" textlink="">
      <xdr:nvSpPr>
        <xdr:cNvPr id="59" name="テキスト ボックス 58"/>
        <xdr:cNvSpPr txBox="1"/>
      </xdr:nvSpPr>
      <xdr:spPr>
        <a:xfrm>
          <a:off x="4622800" y="32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36541</xdr:rowOff>
    </xdr:from>
    <xdr:to>
      <xdr:col>3</xdr:col>
      <xdr:colOff>904875</xdr:colOff>
      <xdr:row>17</xdr:row>
      <xdr:rowOff>49247</xdr:rowOff>
    </xdr:to>
    <xdr:cxnSp macro="">
      <xdr:nvCxnSpPr>
        <xdr:cNvPr id="60" name="直線コネクタ 59"/>
        <xdr:cNvCxnSpPr/>
      </xdr:nvCxnSpPr>
      <xdr:spPr bwMode="auto">
        <a:xfrm>
          <a:off x="3606800" y="2998816"/>
          <a:ext cx="698500" cy="12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150090</xdr:rowOff>
    </xdr:from>
    <xdr:ext cx="762000" cy="259045"/>
    <xdr:sp macro="" textlink="">
      <xdr:nvSpPr>
        <xdr:cNvPr id="62" name="テキスト ボックス 61"/>
        <xdr:cNvSpPr txBox="1"/>
      </xdr:nvSpPr>
      <xdr:spPr>
        <a:xfrm>
          <a:off x="3924300" y="32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32398</xdr:rowOff>
    </xdr:from>
    <xdr:to>
      <xdr:col>3</xdr:col>
      <xdr:colOff>206375</xdr:colOff>
      <xdr:row>17</xdr:row>
      <xdr:rowOff>36541</xdr:rowOff>
    </xdr:to>
    <xdr:cxnSp macro="">
      <xdr:nvCxnSpPr>
        <xdr:cNvPr id="63" name="直線コネクタ 62"/>
        <xdr:cNvCxnSpPr/>
      </xdr:nvCxnSpPr>
      <xdr:spPr bwMode="auto">
        <a:xfrm>
          <a:off x="2908300" y="2994673"/>
          <a:ext cx="698500" cy="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99036</xdr:rowOff>
    </xdr:from>
    <xdr:ext cx="762000" cy="259045"/>
    <xdr:sp macro="" textlink="">
      <xdr:nvSpPr>
        <xdr:cNvPr id="65" name="テキスト ボックス 64"/>
        <xdr:cNvSpPr txBox="1"/>
      </xdr:nvSpPr>
      <xdr:spPr>
        <a:xfrm>
          <a:off x="3225800" y="323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29151</xdr:rowOff>
    </xdr:from>
    <xdr:ext cx="762000" cy="259045"/>
    <xdr:sp macro="" textlink="">
      <xdr:nvSpPr>
        <xdr:cNvPr id="67" name="テキスト ボックス 66"/>
        <xdr:cNvSpPr txBox="1"/>
      </xdr:nvSpPr>
      <xdr:spPr>
        <a:xfrm>
          <a:off x="2527300" y="31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167240</xdr:rowOff>
    </xdr:from>
    <xdr:to>
      <xdr:col>5</xdr:col>
      <xdr:colOff>34925</xdr:colOff>
      <xdr:row>17</xdr:row>
      <xdr:rowOff>97390</xdr:rowOff>
    </xdr:to>
    <xdr:sp macro="" textlink="">
      <xdr:nvSpPr>
        <xdr:cNvPr id="73" name="円/楕円 72"/>
        <xdr:cNvSpPr/>
      </xdr:nvSpPr>
      <xdr:spPr bwMode="auto">
        <a:xfrm>
          <a:off x="5600700" y="295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12317</xdr:rowOff>
    </xdr:from>
    <xdr:ext cx="762000" cy="259045"/>
    <xdr:sp macro="" textlink="">
      <xdr:nvSpPr>
        <xdr:cNvPr id="74" name="人口1人当たり決算額の推移該当値テキスト130"/>
        <xdr:cNvSpPr txBox="1"/>
      </xdr:nvSpPr>
      <xdr:spPr>
        <a:xfrm>
          <a:off x="5740400" y="280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127,442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19698</xdr:rowOff>
    </xdr:from>
    <xdr:to>
      <xdr:col>4</xdr:col>
      <xdr:colOff>520700</xdr:colOff>
      <xdr:row>17</xdr:row>
      <xdr:rowOff>121298</xdr:rowOff>
    </xdr:to>
    <xdr:sp macro="" textlink="">
      <xdr:nvSpPr>
        <xdr:cNvPr id="75" name="円/楕円 74"/>
        <xdr:cNvSpPr/>
      </xdr:nvSpPr>
      <xdr:spPr bwMode="auto">
        <a:xfrm>
          <a:off x="4953000" y="298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131475</xdr:rowOff>
    </xdr:from>
    <xdr:ext cx="736600" cy="259045"/>
    <xdr:sp macro="" textlink="">
      <xdr:nvSpPr>
        <xdr:cNvPr id="76" name="テキスト ボックス 75"/>
        <xdr:cNvSpPr txBox="1"/>
      </xdr:nvSpPr>
      <xdr:spPr>
        <a:xfrm>
          <a:off x="4622800" y="2750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124,932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169897</xdr:rowOff>
    </xdr:from>
    <xdr:to>
      <xdr:col>3</xdr:col>
      <xdr:colOff>955675</xdr:colOff>
      <xdr:row>17</xdr:row>
      <xdr:rowOff>100047</xdr:rowOff>
    </xdr:to>
    <xdr:sp macro="" textlink="">
      <xdr:nvSpPr>
        <xdr:cNvPr id="77" name="円/楕円 76"/>
        <xdr:cNvSpPr/>
      </xdr:nvSpPr>
      <xdr:spPr bwMode="auto">
        <a:xfrm>
          <a:off x="4254500" y="296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110224</xdr:rowOff>
    </xdr:from>
    <xdr:ext cx="762000" cy="259045"/>
    <xdr:sp macro="" textlink="">
      <xdr:nvSpPr>
        <xdr:cNvPr id="78" name="テキスト ボックス 77"/>
        <xdr:cNvSpPr txBox="1"/>
      </xdr:nvSpPr>
      <xdr:spPr>
        <a:xfrm>
          <a:off x="3924300" y="272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127,163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157191</xdr:rowOff>
    </xdr:from>
    <xdr:to>
      <xdr:col>3</xdr:col>
      <xdr:colOff>257175</xdr:colOff>
      <xdr:row>17</xdr:row>
      <xdr:rowOff>87341</xdr:rowOff>
    </xdr:to>
    <xdr:sp macro="" textlink="">
      <xdr:nvSpPr>
        <xdr:cNvPr id="79" name="円/楕円 78"/>
        <xdr:cNvSpPr/>
      </xdr:nvSpPr>
      <xdr:spPr bwMode="auto">
        <a:xfrm>
          <a:off x="3556000" y="2948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97518</xdr:rowOff>
    </xdr:from>
    <xdr:ext cx="762000" cy="259045"/>
    <xdr:sp macro="" textlink="">
      <xdr:nvSpPr>
        <xdr:cNvPr id="80" name="テキスト ボックス 79"/>
        <xdr:cNvSpPr txBox="1"/>
      </xdr:nvSpPr>
      <xdr:spPr>
        <a:xfrm>
          <a:off x="3225800" y="271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128,497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153048</xdr:rowOff>
    </xdr:from>
    <xdr:to>
      <xdr:col>2</xdr:col>
      <xdr:colOff>692150</xdr:colOff>
      <xdr:row>17</xdr:row>
      <xdr:rowOff>83198</xdr:rowOff>
    </xdr:to>
    <xdr:sp macro="" textlink="">
      <xdr:nvSpPr>
        <xdr:cNvPr id="81" name="円/楕円 80"/>
        <xdr:cNvSpPr/>
      </xdr:nvSpPr>
      <xdr:spPr bwMode="auto">
        <a:xfrm>
          <a:off x="2857500" y="2943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93375</xdr:rowOff>
    </xdr:from>
    <xdr:ext cx="762000" cy="259045"/>
    <xdr:sp macro="" textlink="">
      <xdr:nvSpPr>
        <xdr:cNvPr id="82" name="テキスト ボックス 81"/>
        <xdr:cNvSpPr txBox="1"/>
      </xdr:nvSpPr>
      <xdr:spPr>
        <a:xfrm>
          <a:off x="2527300" y="271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150957</xdr:rowOff>
    </xdr:from>
    <xdr:to>
      <xdr:col>4</xdr:col>
      <xdr:colOff>1117600</xdr:colOff>
      <xdr:row>38</xdr:row>
      <xdr:rowOff>83749</xdr:rowOff>
    </xdr:to>
    <xdr:cxnSp macro="">
      <xdr:nvCxnSpPr>
        <xdr:cNvPr id="115" name="直線コネクタ 114"/>
        <xdr:cNvCxnSpPr/>
      </xdr:nvCxnSpPr>
      <xdr:spPr bwMode="auto">
        <a:xfrm flipV="1">
          <a:off x="5003800" y="7104207"/>
          <a:ext cx="647700" cy="44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108318</xdr:rowOff>
    </xdr:from>
    <xdr:ext cx="762000" cy="259045"/>
    <xdr:sp macro="" textlink="">
      <xdr:nvSpPr>
        <xdr:cNvPr id="116" name="人口1人当たり決算額の推移平均値テキスト445"/>
        <xdr:cNvSpPr txBox="1"/>
      </xdr:nvSpPr>
      <xdr:spPr>
        <a:xfrm>
          <a:off x="5740400" y="6718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256342</xdr:rowOff>
    </xdr:from>
    <xdr:to>
      <xdr:col>4</xdr:col>
      <xdr:colOff>469900</xdr:colOff>
      <xdr:row>38</xdr:row>
      <xdr:rowOff>83749</xdr:rowOff>
    </xdr:to>
    <xdr:cxnSp macro="">
      <xdr:nvCxnSpPr>
        <xdr:cNvPr id="118" name="直線コネクタ 117"/>
        <xdr:cNvCxnSpPr/>
      </xdr:nvCxnSpPr>
      <xdr:spPr bwMode="auto">
        <a:xfrm>
          <a:off x="4305300" y="7381042"/>
          <a:ext cx="698500" cy="170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251162</xdr:rowOff>
    </xdr:from>
    <xdr:ext cx="736600" cy="259045"/>
    <xdr:sp macro="" textlink="">
      <xdr:nvSpPr>
        <xdr:cNvPr id="120" name="テキスト ボックス 119"/>
        <xdr:cNvSpPr txBox="1"/>
      </xdr:nvSpPr>
      <xdr:spPr>
        <a:xfrm>
          <a:off x="4622800" y="651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43790</xdr:rowOff>
    </xdr:from>
    <xdr:to>
      <xdr:col>3</xdr:col>
      <xdr:colOff>904875</xdr:colOff>
      <xdr:row>37</xdr:row>
      <xdr:rowOff>256342</xdr:rowOff>
    </xdr:to>
    <xdr:cxnSp macro="">
      <xdr:nvCxnSpPr>
        <xdr:cNvPr id="121" name="直線コネクタ 120"/>
        <xdr:cNvCxnSpPr/>
      </xdr:nvCxnSpPr>
      <xdr:spPr bwMode="auto">
        <a:xfrm>
          <a:off x="3606800" y="7168490"/>
          <a:ext cx="698500" cy="21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209923</xdr:rowOff>
    </xdr:from>
    <xdr:ext cx="762000" cy="259045"/>
    <xdr:sp macro="" textlink="">
      <xdr:nvSpPr>
        <xdr:cNvPr id="123" name="テキスト ボックス 122"/>
        <xdr:cNvSpPr txBox="1"/>
      </xdr:nvSpPr>
      <xdr:spPr>
        <a:xfrm>
          <a:off x="3924300" y="6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218715</xdr:rowOff>
    </xdr:from>
    <xdr:to>
      <xdr:col>3</xdr:col>
      <xdr:colOff>206375</xdr:colOff>
      <xdr:row>37</xdr:row>
      <xdr:rowOff>43790</xdr:rowOff>
    </xdr:to>
    <xdr:cxnSp macro="">
      <xdr:nvCxnSpPr>
        <xdr:cNvPr id="124" name="直線コネクタ 123"/>
        <xdr:cNvCxnSpPr/>
      </xdr:nvCxnSpPr>
      <xdr:spPr bwMode="auto">
        <a:xfrm>
          <a:off x="2908300" y="6829065"/>
          <a:ext cx="698500" cy="339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99051</xdr:rowOff>
    </xdr:from>
    <xdr:ext cx="762000" cy="259045"/>
    <xdr:sp macro="" textlink="">
      <xdr:nvSpPr>
        <xdr:cNvPr id="126" name="テキスト ボックス 125"/>
        <xdr:cNvSpPr txBox="1"/>
      </xdr:nvSpPr>
      <xdr:spPr>
        <a:xfrm>
          <a:off x="32258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166671</xdr:rowOff>
    </xdr:from>
    <xdr:ext cx="762000" cy="259045"/>
    <xdr:sp macro="" textlink="">
      <xdr:nvSpPr>
        <xdr:cNvPr id="128" name="テキスト ボックス 127"/>
        <xdr:cNvSpPr txBox="1"/>
      </xdr:nvSpPr>
      <xdr:spPr>
        <a:xfrm>
          <a:off x="25273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100157</xdr:rowOff>
    </xdr:from>
    <xdr:to>
      <xdr:col>5</xdr:col>
      <xdr:colOff>34925</xdr:colOff>
      <xdr:row>37</xdr:row>
      <xdr:rowOff>30307</xdr:rowOff>
    </xdr:to>
    <xdr:sp macro="" textlink="">
      <xdr:nvSpPr>
        <xdr:cNvPr id="134" name="円/楕円 133"/>
        <xdr:cNvSpPr/>
      </xdr:nvSpPr>
      <xdr:spPr bwMode="auto">
        <a:xfrm>
          <a:off x="5600700" y="705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72234</xdr:rowOff>
    </xdr:from>
    <xdr:ext cx="762000" cy="259045"/>
    <xdr:sp macro="" textlink="">
      <xdr:nvSpPr>
        <xdr:cNvPr id="135" name="人口1人当たり決算額の推移該当値テキスト445"/>
        <xdr:cNvSpPr txBox="1"/>
      </xdr:nvSpPr>
      <xdr:spPr>
        <a:xfrm>
          <a:off x="5740400" y="702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18,226</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32949</xdr:rowOff>
    </xdr:from>
    <xdr:to>
      <xdr:col>4</xdr:col>
      <xdr:colOff>520700</xdr:colOff>
      <xdr:row>38</xdr:row>
      <xdr:rowOff>134549</xdr:rowOff>
    </xdr:to>
    <xdr:sp macro="" textlink="">
      <xdr:nvSpPr>
        <xdr:cNvPr id="136" name="円/楕円 135"/>
        <xdr:cNvSpPr/>
      </xdr:nvSpPr>
      <xdr:spPr bwMode="auto">
        <a:xfrm>
          <a:off x="4953000" y="7500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119326</xdr:rowOff>
    </xdr:from>
    <xdr:ext cx="736600" cy="259045"/>
    <xdr:sp macro="" textlink="">
      <xdr:nvSpPr>
        <xdr:cNvPr id="137" name="テキスト ボックス 136"/>
        <xdr:cNvSpPr txBox="1"/>
      </xdr:nvSpPr>
      <xdr:spPr>
        <a:xfrm>
          <a:off x="4622800" y="758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205542</xdr:rowOff>
    </xdr:from>
    <xdr:to>
      <xdr:col>3</xdr:col>
      <xdr:colOff>955675</xdr:colOff>
      <xdr:row>37</xdr:row>
      <xdr:rowOff>307142</xdr:rowOff>
    </xdr:to>
    <xdr:sp macro="" textlink="">
      <xdr:nvSpPr>
        <xdr:cNvPr id="138" name="円/楕円 137"/>
        <xdr:cNvSpPr/>
      </xdr:nvSpPr>
      <xdr:spPr bwMode="auto">
        <a:xfrm>
          <a:off x="4254500" y="7330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291919</xdr:rowOff>
    </xdr:from>
    <xdr:ext cx="762000" cy="259045"/>
    <xdr:sp macro="" textlink="">
      <xdr:nvSpPr>
        <xdr:cNvPr id="139" name="テキスト ボックス 138"/>
        <xdr:cNvSpPr txBox="1"/>
      </xdr:nvSpPr>
      <xdr:spPr>
        <a:xfrm>
          <a:off x="3924300" y="741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164440</xdr:rowOff>
    </xdr:from>
    <xdr:to>
      <xdr:col>3</xdr:col>
      <xdr:colOff>257175</xdr:colOff>
      <xdr:row>37</xdr:row>
      <xdr:rowOff>94590</xdr:rowOff>
    </xdr:to>
    <xdr:sp macro="" textlink="">
      <xdr:nvSpPr>
        <xdr:cNvPr id="140" name="円/楕円 139"/>
        <xdr:cNvSpPr/>
      </xdr:nvSpPr>
      <xdr:spPr bwMode="auto">
        <a:xfrm>
          <a:off x="3556000" y="711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79367</xdr:rowOff>
    </xdr:from>
    <xdr:ext cx="762000" cy="259045"/>
    <xdr:sp macro="" textlink="">
      <xdr:nvSpPr>
        <xdr:cNvPr id="141" name="テキスト ボックス 140"/>
        <xdr:cNvSpPr txBox="1"/>
      </xdr:nvSpPr>
      <xdr:spPr>
        <a:xfrm>
          <a:off x="3225800" y="720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167915</xdr:rowOff>
    </xdr:from>
    <xdr:to>
      <xdr:col>2</xdr:col>
      <xdr:colOff>692150</xdr:colOff>
      <xdr:row>35</xdr:row>
      <xdr:rowOff>269515</xdr:rowOff>
    </xdr:to>
    <xdr:sp macro="" textlink="">
      <xdr:nvSpPr>
        <xdr:cNvPr id="142" name="円/楕円 141"/>
        <xdr:cNvSpPr/>
      </xdr:nvSpPr>
      <xdr:spPr bwMode="auto">
        <a:xfrm>
          <a:off x="2857500" y="6778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254292</xdr:rowOff>
    </xdr:from>
    <xdr:ext cx="762000" cy="259045"/>
    <xdr:sp macro="" textlink="">
      <xdr:nvSpPr>
        <xdr:cNvPr id="143" name="テキスト ボックス 142"/>
        <xdr:cNvSpPr txBox="1"/>
      </xdr:nvSpPr>
      <xdr:spPr>
        <a:xfrm>
          <a:off x="2527300" y="686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年度から</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年連続で実質単年度収支が赤字となっている。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主な要因としては、</a:t>
          </a:r>
          <a:r>
            <a:rPr kumimoji="1" lang="ja-JP" altLang="ja-JP" sz="1100">
              <a:solidFill>
                <a:schemeClr val="dk1"/>
              </a:solidFill>
              <a:effectLst/>
              <a:latin typeface="+mn-lt"/>
              <a:ea typeface="+mn-ea"/>
              <a:cs typeface="+mn-cs"/>
            </a:rPr>
            <a:t>歳入の大きな割有を占める固定資産税収入が、大規模償却資産の逐年減価により減少傾向にある</a:t>
          </a:r>
          <a:r>
            <a:rPr kumimoji="1" lang="ja-JP" altLang="en-US" sz="1100">
              <a:solidFill>
                <a:schemeClr val="dk1"/>
              </a:solidFill>
              <a:effectLst/>
              <a:latin typeface="+mn-lt"/>
              <a:ea typeface="+mn-ea"/>
              <a:cs typeface="+mn-cs"/>
            </a:rPr>
            <a:t>のに対し、歳出の削減が追い付いていないことが挙げられる。特に平成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年度は、庁舎の耐震化工事、公園整備工事などの大規模事業を実施したことにより、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億円を超える財政調整基金を取り崩すこととなり、実質単年度収支が大きくマイナスとなった。平成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ヵ年度は、税収が増加したため比率の改善が見られたが、未だ赤字の解消には至っていない状況でである。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今後は、事業全般の見直しを行い、歳出削減を実施することで財政の健全化に努めていく。</a:t>
          </a:r>
          <a:endParaRPr kumimoji="1" lang="ja-JP" altLang="en-US"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適正な数値になっており、今後も現在の水準を維持できるよう努める。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大規模事業がなかったことや「集中改革プラン」に基づき起債抑制策を維持してきたことにより、償還が進み、数値は下降気味に推移してきた。平成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年度に上昇したのは、下水道事業会計に対する繰出金が増加したためである。</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図書館建設事業の元金償還の開始などにより元利償還金の額が上がることが予想される</a:t>
          </a:r>
          <a:r>
            <a:rPr kumimoji="1" lang="ja-JP" altLang="en-US" sz="1400">
              <a:solidFill>
                <a:schemeClr val="dk1"/>
              </a:solidFill>
              <a:effectLst/>
              <a:latin typeface="+mn-lt"/>
              <a:ea typeface="+mn-ea"/>
              <a:cs typeface="+mn-cs"/>
            </a:rPr>
            <a:t>ため、</a:t>
          </a:r>
          <a:r>
            <a:rPr kumimoji="1" lang="ja-JP" altLang="ja-JP" sz="1400">
              <a:solidFill>
                <a:schemeClr val="dk1"/>
              </a:solidFill>
              <a:effectLst/>
              <a:latin typeface="+mn-lt"/>
              <a:ea typeface="+mn-ea"/>
              <a:cs typeface="+mn-cs"/>
            </a:rPr>
            <a:t>将来への負担を十分に見極めたうえで起債</a:t>
          </a:r>
          <a:r>
            <a:rPr kumimoji="1" lang="ja-JP" altLang="en-US" sz="1400">
              <a:solidFill>
                <a:schemeClr val="dk1"/>
              </a:solidFill>
              <a:effectLst/>
              <a:latin typeface="+mn-lt"/>
              <a:ea typeface="+mn-ea"/>
              <a:cs typeface="+mn-cs"/>
            </a:rPr>
            <a:t>の発行は最小限とし</a:t>
          </a:r>
          <a:r>
            <a:rPr kumimoji="1" lang="ja-JP" altLang="ja-JP" sz="1400">
              <a:solidFill>
                <a:schemeClr val="dk1"/>
              </a:solidFill>
              <a:effectLst/>
              <a:latin typeface="+mn-lt"/>
              <a:ea typeface="+mn-ea"/>
              <a:cs typeface="+mn-cs"/>
            </a:rPr>
            <a:t>、引き続き適正な数値の維持に努める。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年度に図書館建設事業として約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千万円の起債を行った（一部は平成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年度繰越）ため、地方債の現在高が増加した。一方、充当可能財源については、財政調整基金の取り崩しが続いており、平成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年度末の残高は平成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年度末時点と比較して約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千万円減少している状況である。今後も後世への負担を少しでも軽減するよう、新規事業の実施について総点検を行い、財政の健全化を図る。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8075501</v>
      </c>
      <c r="BO4" s="349"/>
      <c r="BP4" s="349"/>
      <c r="BQ4" s="349"/>
      <c r="BR4" s="349"/>
      <c r="BS4" s="349"/>
      <c r="BT4" s="349"/>
      <c r="BU4" s="350"/>
      <c r="BV4" s="348">
        <v>7330871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5.7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7769784</v>
      </c>
      <c r="BO5" s="386"/>
      <c r="BP5" s="386"/>
      <c r="BQ5" s="386"/>
      <c r="BR5" s="386"/>
      <c r="BS5" s="386"/>
      <c r="BT5" s="386"/>
      <c r="BU5" s="387"/>
      <c r="BV5" s="385">
        <v>6824466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89.6</v>
      </c>
      <c r="CU5" s="383"/>
      <c r="CV5" s="383"/>
      <c r="CW5" s="383"/>
      <c r="CX5" s="383"/>
      <c r="CY5" s="383"/>
      <c r="CZ5" s="383"/>
      <c r="DA5" s="384"/>
      <c r="DB5" s="382">
        <v>88.4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305717</v>
      </c>
      <c r="BO6" s="386"/>
      <c r="BP6" s="386"/>
      <c r="BQ6" s="386"/>
      <c r="BR6" s="386"/>
      <c r="BS6" s="386"/>
      <c r="BT6" s="386"/>
      <c r="BU6" s="387"/>
      <c r="BV6" s="385">
        <v>506405</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89.6</v>
      </c>
      <c r="CU6" s="423"/>
      <c r="CV6" s="423"/>
      <c r="CW6" s="423"/>
      <c r="CX6" s="423"/>
      <c r="CY6" s="423"/>
      <c r="CZ6" s="423"/>
      <c r="DA6" s="424"/>
      <c r="DB6" s="422">
        <v>88.4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19667</v>
      </c>
      <c r="BO7" s="386"/>
      <c r="BP7" s="386"/>
      <c r="BQ7" s="386"/>
      <c r="BR7" s="386"/>
      <c r="BS7" s="386"/>
      <c r="BT7" s="386"/>
      <c r="BU7" s="387"/>
      <c r="BV7" s="385">
        <v>226457</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4906614</v>
      </c>
      <c r="CU7" s="386"/>
      <c r="CV7" s="386"/>
      <c r="CW7" s="386"/>
      <c r="CX7" s="386"/>
      <c r="CY7" s="386"/>
      <c r="CZ7" s="386"/>
      <c r="DA7" s="387"/>
      <c r="DB7" s="385">
        <v>4948529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286050</v>
      </c>
      <c r="BO8" s="386"/>
      <c r="BP8" s="386"/>
      <c r="BQ8" s="386"/>
      <c r="BR8" s="386"/>
      <c r="BS8" s="386"/>
      <c r="BT8" s="386"/>
      <c r="BU8" s="387"/>
      <c r="BV8" s="385">
        <v>279948</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1.1000000000000001</v>
      </c>
      <c r="CU8" s="426"/>
      <c r="CV8" s="426"/>
      <c r="CW8" s="426"/>
      <c r="CX8" s="426"/>
      <c r="CY8" s="426"/>
      <c r="CZ8" s="426"/>
      <c r="DA8" s="427"/>
      <c r="DB8" s="425">
        <v>1.1100000000000001</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13724</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101</v>
      </c>
      <c r="AV9" s="418"/>
      <c r="AW9" s="418"/>
      <c r="AX9" s="418"/>
      <c r="AY9" s="419" t="s">
        <v>102</v>
      </c>
      <c r="AZ9" s="420"/>
      <c r="BA9" s="420"/>
      <c r="BB9" s="420"/>
      <c r="BC9" s="420"/>
      <c r="BD9" s="420"/>
      <c r="BE9" s="420"/>
      <c r="BF9" s="420"/>
      <c r="BG9" s="420"/>
      <c r="BH9" s="420"/>
      <c r="BI9" s="420"/>
      <c r="BJ9" s="420"/>
      <c r="BK9" s="420"/>
      <c r="BL9" s="420"/>
      <c r="BM9" s="421"/>
      <c r="BN9" s="385">
        <v>6102</v>
      </c>
      <c r="BO9" s="386"/>
      <c r="BP9" s="386"/>
      <c r="BQ9" s="386"/>
      <c r="BR9" s="386"/>
      <c r="BS9" s="386"/>
      <c r="BT9" s="386"/>
      <c r="BU9" s="387"/>
      <c r="BV9" s="385">
        <v>34454</v>
      </c>
      <c r="BW9" s="386"/>
      <c r="BX9" s="386"/>
      <c r="BY9" s="386"/>
      <c r="BZ9" s="386"/>
      <c r="CA9" s="386"/>
      <c r="CB9" s="386"/>
      <c r="CC9" s="387"/>
      <c r="CD9" s="388" t="s">
        <v>103</v>
      </c>
      <c r="CE9" s="389"/>
      <c r="CF9" s="389"/>
      <c r="CG9" s="389"/>
      <c r="CH9" s="389"/>
      <c r="CI9" s="389"/>
      <c r="CJ9" s="389"/>
      <c r="CK9" s="389"/>
      <c r="CL9" s="389"/>
      <c r="CM9" s="389"/>
      <c r="CN9" s="389"/>
      <c r="CO9" s="389"/>
      <c r="CP9" s="389"/>
      <c r="CQ9" s="389"/>
      <c r="CR9" s="389"/>
      <c r="CS9" s="390"/>
      <c r="CT9" s="382">
        <v>4.5999999999999996</v>
      </c>
      <c r="CU9" s="383"/>
      <c r="CV9" s="383"/>
      <c r="CW9" s="383"/>
      <c r="CX9" s="383"/>
      <c r="CY9" s="383"/>
      <c r="CZ9" s="383"/>
      <c r="DA9" s="384"/>
      <c r="DB9" s="382">
        <v>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104</v>
      </c>
      <c r="M10" s="415"/>
      <c r="N10" s="415"/>
      <c r="O10" s="415"/>
      <c r="P10" s="415"/>
      <c r="Q10" s="416"/>
      <c r="R10" s="436">
        <v>13497</v>
      </c>
      <c r="S10" s="437"/>
      <c r="T10" s="437"/>
      <c r="U10" s="437"/>
      <c r="V10" s="438"/>
      <c r="W10" s="373"/>
      <c r="X10" s="374"/>
      <c r="Y10" s="374"/>
      <c r="Z10" s="374"/>
      <c r="AA10" s="374"/>
      <c r="AB10" s="374"/>
      <c r="AC10" s="374"/>
      <c r="AD10" s="374"/>
      <c r="AE10" s="374"/>
      <c r="AF10" s="374"/>
      <c r="AG10" s="374"/>
      <c r="AH10" s="374"/>
      <c r="AI10" s="374"/>
      <c r="AJ10" s="374"/>
      <c r="AK10" s="374"/>
      <c r="AL10" s="377"/>
      <c r="AM10" s="414" t="s">
        <v>105</v>
      </c>
      <c r="AN10" s="415"/>
      <c r="AO10" s="415"/>
      <c r="AP10" s="415"/>
      <c r="AQ10" s="415"/>
      <c r="AR10" s="415"/>
      <c r="AS10" s="415"/>
      <c r="AT10" s="416"/>
      <c r="AU10" s="417" t="s">
        <v>106</v>
      </c>
      <c r="AV10" s="418"/>
      <c r="AW10" s="418"/>
      <c r="AX10" s="418"/>
      <c r="AY10" s="419" t="s">
        <v>107</v>
      </c>
      <c r="AZ10" s="420"/>
      <c r="BA10" s="420"/>
      <c r="BB10" s="420"/>
      <c r="BC10" s="420"/>
      <c r="BD10" s="420"/>
      <c r="BE10" s="420"/>
      <c r="BF10" s="420"/>
      <c r="BG10" s="420"/>
      <c r="BH10" s="420"/>
      <c r="BI10" s="420"/>
      <c r="BJ10" s="420"/>
      <c r="BK10" s="420"/>
      <c r="BL10" s="420"/>
      <c r="BM10" s="421"/>
      <c r="BN10" s="385">
        <v>30135</v>
      </c>
      <c r="BO10" s="386"/>
      <c r="BP10" s="386"/>
      <c r="BQ10" s="386"/>
      <c r="BR10" s="386"/>
      <c r="BS10" s="386"/>
      <c r="BT10" s="386"/>
      <c r="BU10" s="387"/>
      <c r="BV10" s="385">
        <v>70132</v>
      </c>
      <c r="BW10" s="386"/>
      <c r="BX10" s="386"/>
      <c r="BY10" s="386"/>
      <c r="BZ10" s="386"/>
      <c r="CA10" s="386"/>
      <c r="CB10" s="386"/>
      <c r="CC10" s="387"/>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109</v>
      </c>
      <c r="M11" s="440"/>
      <c r="N11" s="440"/>
      <c r="O11" s="440"/>
      <c r="P11" s="440"/>
      <c r="Q11" s="441"/>
      <c r="R11" s="442" t="s">
        <v>110</v>
      </c>
      <c r="S11" s="443"/>
      <c r="T11" s="443"/>
      <c r="U11" s="443"/>
      <c r="V11" s="444"/>
      <c r="W11" s="373"/>
      <c r="X11" s="374"/>
      <c r="Y11" s="374"/>
      <c r="Z11" s="374"/>
      <c r="AA11" s="374"/>
      <c r="AB11" s="374"/>
      <c r="AC11" s="374"/>
      <c r="AD11" s="374"/>
      <c r="AE11" s="374"/>
      <c r="AF11" s="374"/>
      <c r="AG11" s="374"/>
      <c r="AH11" s="374"/>
      <c r="AI11" s="374"/>
      <c r="AJ11" s="374"/>
      <c r="AK11" s="374"/>
      <c r="AL11" s="377"/>
      <c r="AM11" s="414" t="s">
        <v>111</v>
      </c>
      <c r="AN11" s="415"/>
      <c r="AO11" s="415"/>
      <c r="AP11" s="415"/>
      <c r="AQ11" s="415"/>
      <c r="AR11" s="415"/>
      <c r="AS11" s="415"/>
      <c r="AT11" s="416"/>
      <c r="AU11" s="417" t="s">
        <v>78</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14310</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50000</v>
      </c>
      <c r="BO12" s="386"/>
      <c r="BP12" s="386"/>
      <c r="BQ12" s="386"/>
      <c r="BR12" s="386"/>
      <c r="BS12" s="386"/>
      <c r="BT12" s="386"/>
      <c r="BU12" s="387"/>
      <c r="BV12" s="385">
        <v>280000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14235</v>
      </c>
      <c r="S13" s="467"/>
      <c r="T13" s="467"/>
      <c r="U13" s="467"/>
      <c r="V13" s="468"/>
      <c r="W13" s="401" t="s">
        <v>125</v>
      </c>
      <c r="X13" s="402"/>
      <c r="Y13" s="402"/>
      <c r="Z13" s="402"/>
      <c r="AA13" s="402"/>
      <c r="AB13" s="392"/>
      <c r="AC13" s="436">
        <v>639</v>
      </c>
      <c r="AD13" s="437"/>
      <c r="AE13" s="437"/>
      <c r="AF13" s="437"/>
      <c r="AG13" s="476"/>
      <c r="AH13" s="436">
        <v>777</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-13763</v>
      </c>
      <c r="BO13" s="386"/>
      <c r="BP13" s="386"/>
      <c r="BQ13" s="386"/>
      <c r="BR13" s="386"/>
      <c r="BS13" s="386"/>
      <c r="BT13" s="386"/>
      <c r="BU13" s="387"/>
      <c r="BV13" s="385">
        <v>-175414</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4</v>
      </c>
      <c r="CU13" s="383"/>
      <c r="CV13" s="383"/>
      <c r="CW13" s="383"/>
      <c r="CX13" s="383"/>
      <c r="CY13" s="383"/>
      <c r="CZ13" s="383"/>
      <c r="DA13" s="384"/>
      <c r="DB13" s="382">
        <v>3.8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14320</v>
      </c>
      <c r="S14" s="467"/>
      <c r="T14" s="467"/>
      <c r="U14" s="467"/>
      <c r="V14" s="468"/>
      <c r="W14" s="375"/>
      <c r="X14" s="376"/>
      <c r="Y14" s="376"/>
      <c r="Z14" s="376"/>
      <c r="AA14" s="376"/>
      <c r="AB14" s="365"/>
      <c r="AC14" s="469">
        <v>9.6</v>
      </c>
      <c r="AD14" s="470"/>
      <c r="AE14" s="470"/>
      <c r="AF14" s="470"/>
      <c r="AG14" s="471"/>
      <c r="AH14" s="469">
        <v>11.3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13.6</v>
      </c>
      <c r="CU14" s="481"/>
      <c r="CV14" s="481"/>
      <c r="CW14" s="481"/>
      <c r="CX14" s="481"/>
      <c r="CY14" s="481"/>
      <c r="CZ14" s="481"/>
      <c r="DA14" s="482"/>
      <c r="DB14" s="480" t="s">
        <v>123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14251</v>
      </c>
      <c r="S15" s="467"/>
      <c r="T15" s="467"/>
      <c r="U15" s="467"/>
      <c r="V15" s="468"/>
      <c r="W15" s="401" t="s">
        <v>132</v>
      </c>
      <c r="X15" s="402"/>
      <c r="Y15" s="402"/>
      <c r="Z15" s="402"/>
      <c r="AA15" s="402"/>
      <c r="AB15" s="392"/>
      <c r="AC15" s="436">
        <v>2382</v>
      </c>
      <c r="AD15" s="437"/>
      <c r="AE15" s="437"/>
      <c r="AF15" s="437"/>
      <c r="AG15" s="476"/>
      <c r="AH15" s="436">
        <v>2513</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3756809</v>
      </c>
      <c r="BO15" s="349"/>
      <c r="BP15" s="349"/>
      <c r="BQ15" s="349"/>
      <c r="BR15" s="349"/>
      <c r="BS15" s="349"/>
      <c r="BT15" s="349"/>
      <c r="BU15" s="350"/>
      <c r="BV15" s="348">
        <v>3776132</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35.700000000000003</v>
      </c>
      <c r="AD16" s="470"/>
      <c r="AE16" s="470"/>
      <c r="AF16" s="470"/>
      <c r="AG16" s="471"/>
      <c r="AH16" s="469">
        <v>36.5</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3326309</v>
      </c>
      <c r="BO16" s="386"/>
      <c r="BP16" s="386"/>
      <c r="BQ16" s="386"/>
      <c r="BR16" s="386"/>
      <c r="BS16" s="386"/>
      <c r="BT16" s="386"/>
      <c r="BU16" s="387"/>
      <c r="BV16" s="385">
        <v>3423848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3658</v>
      </c>
      <c r="AD17" s="437"/>
      <c r="AE17" s="437"/>
      <c r="AF17" s="437"/>
      <c r="AG17" s="476"/>
      <c r="AH17" s="436">
        <v>3552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4906614</v>
      </c>
      <c r="BO17" s="386"/>
      <c r="BP17" s="386"/>
      <c r="BQ17" s="386"/>
      <c r="BR17" s="386"/>
      <c r="BS17" s="386"/>
      <c r="BT17" s="386"/>
      <c r="BU17" s="387"/>
      <c r="BV17" s="385">
        <v>4948529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37.58</v>
      </c>
      <c r="M18" s="498"/>
      <c r="N18" s="498"/>
      <c r="O18" s="498"/>
      <c r="P18" s="498"/>
      <c r="Q18" s="498"/>
      <c r="R18" s="499"/>
      <c r="S18" s="499"/>
      <c r="T18" s="499"/>
      <c r="U18" s="499"/>
      <c r="V18" s="500"/>
      <c r="W18" s="403"/>
      <c r="X18" s="404"/>
      <c r="Y18" s="404"/>
      <c r="Z18" s="404"/>
      <c r="AA18" s="404"/>
      <c r="AB18" s="395"/>
      <c r="AC18" s="501">
        <v>54.8</v>
      </c>
      <c r="AD18" s="502"/>
      <c r="AE18" s="502"/>
      <c r="AF18" s="502"/>
      <c r="AG18" s="503"/>
      <c r="AH18" s="501">
        <v>51.6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4583286</v>
      </c>
      <c r="BO18" s="386"/>
      <c r="BP18" s="386"/>
      <c r="BQ18" s="386"/>
      <c r="BR18" s="386"/>
      <c r="BS18" s="386"/>
      <c r="BT18" s="386"/>
      <c r="BU18" s="387"/>
      <c r="BV18" s="385">
        <v>4465269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365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5614089</v>
      </c>
      <c r="BO19" s="386"/>
      <c r="BP19" s="386"/>
      <c r="BQ19" s="386"/>
      <c r="BR19" s="386"/>
      <c r="BS19" s="386"/>
      <c r="BT19" s="386"/>
      <c r="BU19" s="387"/>
      <c r="BV19" s="385">
        <v>5740597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3950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3479524</v>
      </c>
      <c r="BO23" s="386"/>
      <c r="BP23" s="386"/>
      <c r="BQ23" s="386"/>
      <c r="BR23" s="386"/>
      <c r="BS23" s="386"/>
      <c r="BT23" s="386"/>
      <c r="BU23" s="387"/>
      <c r="BV23" s="385">
        <v>2944208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8090</v>
      </c>
      <c r="R24" s="437"/>
      <c r="S24" s="437"/>
      <c r="T24" s="437"/>
      <c r="U24" s="437"/>
      <c r="V24" s="476"/>
      <c r="W24" s="531"/>
      <c r="X24" s="519"/>
      <c r="Y24" s="520"/>
      <c r="Z24" s="435" t="s">
        <v>155</v>
      </c>
      <c r="AA24" s="415"/>
      <c r="AB24" s="415"/>
      <c r="AC24" s="415"/>
      <c r="AD24" s="415"/>
      <c r="AE24" s="415"/>
      <c r="AF24" s="415"/>
      <c r="AG24" s="416"/>
      <c r="AH24" s="436">
        <v>119</v>
      </c>
      <c r="AI24" s="437"/>
      <c r="AJ24" s="437"/>
      <c r="AK24" s="437"/>
      <c r="AL24" s="476"/>
      <c r="AM24" s="436">
        <v>372708</v>
      </c>
      <c r="AN24" s="437"/>
      <c r="AO24" s="437"/>
      <c r="AP24" s="437"/>
      <c r="AQ24" s="437"/>
      <c r="AR24" s="476"/>
      <c r="AS24" s="436">
        <v>3132</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2766736</v>
      </c>
      <c r="BO24" s="386"/>
      <c r="BP24" s="386"/>
      <c r="BQ24" s="386"/>
      <c r="BR24" s="386"/>
      <c r="BS24" s="386"/>
      <c r="BT24" s="386"/>
      <c r="BU24" s="387"/>
      <c r="BV24" s="385">
        <v>2753662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6480</v>
      </c>
      <c r="R25" s="437"/>
      <c r="S25" s="437"/>
      <c r="T25" s="437"/>
      <c r="U25" s="437"/>
      <c r="V25" s="476"/>
      <c r="W25" s="531"/>
      <c r="X25" s="519"/>
      <c r="Y25" s="520"/>
      <c r="Z25" s="435" t="s">
        <v>158</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94791</v>
      </c>
      <c r="BO25" s="349"/>
      <c r="BP25" s="349"/>
      <c r="BQ25" s="349"/>
      <c r="BR25" s="349"/>
      <c r="BS25" s="349"/>
      <c r="BT25" s="349"/>
      <c r="BU25" s="350"/>
      <c r="BV25" s="348">
        <v>165834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5330</v>
      </c>
      <c r="R26" s="437"/>
      <c r="S26" s="437"/>
      <c r="T26" s="437"/>
      <c r="U26" s="437"/>
      <c r="V26" s="476"/>
      <c r="W26" s="531"/>
      <c r="X26" s="519"/>
      <c r="Y26" s="520"/>
      <c r="Z26" s="435" t="s">
        <v>161</v>
      </c>
      <c r="AA26" s="541"/>
      <c r="AB26" s="541"/>
      <c r="AC26" s="541"/>
      <c r="AD26" s="541"/>
      <c r="AE26" s="541"/>
      <c r="AF26" s="541"/>
      <c r="AG26" s="542"/>
      <c r="AH26" s="436">
        <v>9</v>
      </c>
      <c r="AI26" s="437"/>
      <c r="AJ26" s="437"/>
      <c r="AK26" s="437"/>
      <c r="AL26" s="476"/>
      <c r="AM26" s="436">
        <v>24948</v>
      </c>
      <c r="AN26" s="437"/>
      <c r="AO26" s="437"/>
      <c r="AP26" s="437"/>
      <c r="AQ26" s="437"/>
      <c r="AR26" s="476"/>
      <c r="AS26" s="436">
        <v>2772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3060</v>
      </c>
      <c r="R27" s="437"/>
      <c r="S27" s="437"/>
      <c r="T27" s="437"/>
      <c r="U27" s="437"/>
      <c r="V27" s="476"/>
      <c r="W27" s="531"/>
      <c r="X27" s="519"/>
      <c r="Y27" s="520"/>
      <c r="Z27" s="435" t="s">
        <v>164</v>
      </c>
      <c r="AA27" s="415"/>
      <c r="AB27" s="415"/>
      <c r="AC27" s="415"/>
      <c r="AD27" s="415"/>
      <c r="AE27" s="415"/>
      <c r="AF27" s="415"/>
      <c r="AG27" s="416"/>
      <c r="AH27" s="436">
        <v>34</v>
      </c>
      <c r="AI27" s="437"/>
      <c r="AJ27" s="437"/>
      <c r="AK27" s="437"/>
      <c r="AL27" s="476"/>
      <c r="AM27" s="436">
        <v>96703</v>
      </c>
      <c r="AN27" s="437"/>
      <c r="AO27" s="437"/>
      <c r="AP27" s="437"/>
      <c r="AQ27" s="437"/>
      <c r="AR27" s="476"/>
      <c r="AS27" s="436">
        <v>2844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64035</v>
      </c>
      <c r="BO27" s="555"/>
      <c r="BP27" s="555"/>
      <c r="BQ27" s="555"/>
      <c r="BR27" s="555"/>
      <c r="BS27" s="555"/>
      <c r="BT27" s="555"/>
      <c r="BU27" s="556"/>
      <c r="BV27" s="554">
        <v>64019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2490</v>
      </c>
      <c r="R28" s="437"/>
      <c r="S28" s="437"/>
      <c r="T28" s="437"/>
      <c r="U28" s="437"/>
      <c r="V28" s="476"/>
      <c r="W28" s="531"/>
      <c r="X28" s="519"/>
      <c r="Y28" s="520"/>
      <c r="Z28" s="435" t="s">
        <v>167</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561084</v>
      </c>
      <c r="BO28" s="349"/>
      <c r="BP28" s="349"/>
      <c r="BQ28" s="349"/>
      <c r="BR28" s="349"/>
      <c r="BS28" s="349"/>
      <c r="BT28" s="349"/>
      <c r="BU28" s="350"/>
      <c r="BV28" s="348">
        <v>580949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12</v>
      </c>
      <c r="M29" s="437"/>
      <c r="N29" s="437"/>
      <c r="O29" s="437"/>
      <c r="P29" s="476"/>
      <c r="Q29" s="436">
        <v>2250</v>
      </c>
      <c r="R29" s="437"/>
      <c r="S29" s="437"/>
      <c r="T29" s="437"/>
      <c r="U29" s="437"/>
      <c r="V29" s="476"/>
      <c r="W29" s="532"/>
      <c r="X29" s="533"/>
      <c r="Y29" s="534"/>
      <c r="Z29" s="435" t="s">
        <v>171</v>
      </c>
      <c r="AA29" s="415"/>
      <c r="AB29" s="415"/>
      <c r="AC29" s="415"/>
      <c r="AD29" s="415"/>
      <c r="AE29" s="415"/>
      <c r="AF29" s="415"/>
      <c r="AG29" s="416"/>
      <c r="AH29" s="436">
        <v>153</v>
      </c>
      <c r="AI29" s="437"/>
      <c r="AJ29" s="437"/>
      <c r="AK29" s="437"/>
      <c r="AL29" s="476"/>
      <c r="AM29" s="436">
        <v>469411</v>
      </c>
      <c r="AN29" s="437"/>
      <c r="AO29" s="437"/>
      <c r="AP29" s="437"/>
      <c r="AQ29" s="437"/>
      <c r="AR29" s="476"/>
      <c r="AS29" s="436">
        <v>3068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84601</v>
      </c>
      <c r="BO29" s="386"/>
      <c r="BP29" s="386"/>
      <c r="BQ29" s="386"/>
      <c r="BR29" s="386"/>
      <c r="BS29" s="386"/>
      <c r="BT29" s="386"/>
      <c r="BU29" s="387"/>
      <c r="BV29" s="385">
        <v>84580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551457</v>
      </c>
      <c r="BO30" s="555"/>
      <c r="BP30" s="555"/>
      <c r="BQ30" s="555"/>
      <c r="BR30" s="555"/>
      <c r="BS30" s="555"/>
      <c r="BT30" s="555"/>
      <c r="BU30" s="556"/>
      <c r="BV30" s="554">
        <v>521555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下水道事業会計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新潟県市町村総合事務組合（一般会計）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㈱聖籠の杜</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新潟県営開拓パイロット事業聖籠町特別会計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国民健康保険特別会計（施設勘定）</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新潟県市町村総合事務組合（職員退職手当支給事業特別会計）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聖籠町地場物産㈱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新潟県市町村総合事務組合（消防団等公務災害補償事業特別会計）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下越土地開発公社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新潟県市町村総合事務組合（消防賞じゅつ金支給事業特別会計）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新潟県市町村総合事務組合（非常勤職員公務災害補償等特別会計）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新潟県市町村総合事務組合（交通災害共済事業特別会計）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新発田地域広域事務組合（一般会計）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新発田地域広域事務組合（ごみ処理事業特別会計）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新発田地域広域事務組合（し尿処理事業特別会計）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新発田地域広域事務組合（まちづくり事業特別会）</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2855</v>
      </c>
      <c r="J41" s="83">
        <v>2813</v>
      </c>
      <c r="K41" s="83">
        <v>2922</v>
      </c>
      <c r="L41" s="83">
        <v>2944</v>
      </c>
      <c r="M41" s="84">
        <v>3480</v>
      </c>
    </row>
    <row r="42" spans="2:13" ht="27.75" customHeight="1">
      <c r="B42" s="1171"/>
      <c r="C42" s="1172"/>
      <c r="D42" s="85"/>
      <c r="E42" s="1177" t="s">
        <v>26</v>
      </c>
      <c r="F42" s="1177"/>
      <c r="G42" s="1177"/>
      <c r="H42" s="1178"/>
      <c r="I42" s="86">
        <v>151</v>
      </c>
      <c r="J42" s="87">
        <v>125</v>
      </c>
      <c r="K42" s="87">
        <v>99</v>
      </c>
      <c r="L42" s="87">
        <v>72</v>
      </c>
      <c r="M42" s="88">
        <v>46</v>
      </c>
    </row>
    <row r="43" spans="2:13" ht="27.75" customHeight="1">
      <c r="B43" s="1171"/>
      <c r="C43" s="1172"/>
      <c r="D43" s="85"/>
      <c r="E43" s="1177" t="s">
        <v>27</v>
      </c>
      <c r="F43" s="1177"/>
      <c r="G43" s="1177"/>
      <c r="H43" s="1178"/>
      <c r="I43" s="86">
        <v>5891</v>
      </c>
      <c r="J43" s="87">
        <v>4617</v>
      </c>
      <c r="K43" s="87">
        <v>3433</v>
      </c>
      <c r="L43" s="87">
        <v>3403</v>
      </c>
      <c r="M43" s="88">
        <v>3141</v>
      </c>
    </row>
    <row r="44" spans="2:13" ht="27.75" customHeight="1">
      <c r="B44" s="1171"/>
      <c r="C44" s="1172"/>
      <c r="D44" s="85"/>
      <c r="E44" s="1177" t="s">
        <v>28</v>
      </c>
      <c r="F44" s="1177"/>
      <c r="G44" s="1177"/>
      <c r="H44" s="1178"/>
      <c r="I44" s="86">
        <v>200</v>
      </c>
      <c r="J44" s="87">
        <v>150</v>
      </c>
      <c r="K44" s="87">
        <v>278</v>
      </c>
      <c r="L44" s="87">
        <v>375</v>
      </c>
      <c r="M44" s="88">
        <v>375</v>
      </c>
    </row>
    <row r="45" spans="2:13" ht="27.75" customHeight="1">
      <c r="B45" s="1171"/>
      <c r="C45" s="1172"/>
      <c r="D45" s="85"/>
      <c r="E45" s="1177" t="s">
        <v>29</v>
      </c>
      <c r="F45" s="1177"/>
      <c r="G45" s="1177"/>
      <c r="H45" s="1178"/>
      <c r="I45" s="86">
        <v>467</v>
      </c>
      <c r="J45" s="87">
        <v>531</v>
      </c>
      <c r="K45" s="87">
        <v>128</v>
      </c>
      <c r="L45" s="87">
        <v>203</v>
      </c>
      <c r="M45" s="88">
        <v>408</v>
      </c>
    </row>
    <row r="46" spans="2:13" ht="27.75" customHeight="1">
      <c r="B46" s="1171"/>
      <c r="C46" s="1172"/>
      <c r="D46" s="85"/>
      <c r="E46" s="1177" t="s">
        <v>30</v>
      </c>
      <c r="F46" s="1177"/>
      <c r="G46" s="1177"/>
      <c r="H46" s="1178"/>
      <c r="I46" s="86">
        <v>8</v>
      </c>
      <c r="J46" s="87">
        <v>4</v>
      </c>
      <c r="K46" s="87">
        <v>5</v>
      </c>
      <c r="L46" s="87">
        <v>3</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2271</v>
      </c>
      <c r="J49" s="87">
        <v>2115</v>
      </c>
      <c r="K49" s="87">
        <v>1489</v>
      </c>
      <c r="L49" s="87">
        <v>1184</v>
      </c>
      <c r="M49" s="88">
        <v>1182</v>
      </c>
    </row>
    <row r="50" spans="2:13" ht="27.75" customHeight="1">
      <c r="B50" s="1171"/>
      <c r="C50" s="1172"/>
      <c r="D50" s="85"/>
      <c r="E50" s="1177" t="s">
        <v>35</v>
      </c>
      <c r="F50" s="1177"/>
      <c r="G50" s="1177"/>
      <c r="H50" s="1178"/>
      <c r="I50" s="86" t="s">
        <v>475</v>
      </c>
      <c r="J50" s="87" t="s">
        <v>475</v>
      </c>
      <c r="K50" s="87" t="s">
        <v>475</v>
      </c>
      <c r="L50" s="87" t="s">
        <v>475</v>
      </c>
      <c r="M50" s="88" t="s">
        <v>475</v>
      </c>
    </row>
    <row r="51" spans="2:13" ht="27.75" customHeight="1">
      <c r="B51" s="1173"/>
      <c r="C51" s="1174"/>
      <c r="D51" s="85"/>
      <c r="E51" s="1177" t="s">
        <v>36</v>
      </c>
      <c r="F51" s="1177"/>
      <c r="G51" s="1177"/>
      <c r="H51" s="1178"/>
      <c r="I51" s="86">
        <v>6960</v>
      </c>
      <c r="J51" s="87">
        <v>6645</v>
      </c>
      <c r="K51" s="87">
        <v>6424</v>
      </c>
      <c r="L51" s="87">
        <v>5963</v>
      </c>
      <c r="M51" s="88">
        <v>5639</v>
      </c>
    </row>
    <row r="52" spans="2:13" ht="27.75" customHeight="1" thickBot="1">
      <c r="B52" s="1181" t="s">
        <v>37</v>
      </c>
      <c r="C52" s="1182"/>
      <c r="D52" s="90"/>
      <c r="E52" s="1183" t="s">
        <v>38</v>
      </c>
      <c r="F52" s="1183"/>
      <c r="G52" s="1183"/>
      <c r="H52" s="1184"/>
      <c r="I52" s="91">
        <v>341</v>
      </c>
      <c r="J52" s="92">
        <v>-521</v>
      </c>
      <c r="K52" s="92">
        <v>-1048</v>
      </c>
      <c r="L52" s="92">
        <v>-146</v>
      </c>
      <c r="M52" s="93">
        <v>627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64736</v>
      </c>
      <c r="E3" s="116"/>
      <c r="F3" s="117">
        <v>95443</v>
      </c>
      <c r="G3" s="118"/>
      <c r="H3" s="119"/>
    </row>
    <row r="4" spans="1:8">
      <c r="A4" s="120"/>
      <c r="B4" s="121"/>
      <c r="C4" s="122"/>
      <c r="D4" s="123">
        <v>41935</v>
      </c>
      <c r="E4" s="124"/>
      <c r="F4" s="125">
        <v>48538</v>
      </c>
      <c r="G4" s="126"/>
      <c r="H4" s="127"/>
    </row>
    <row r="5" spans="1:8">
      <c r="A5" s="108" t="s">
        <v>508</v>
      </c>
      <c r="B5" s="113"/>
      <c r="C5" s="114"/>
      <c r="D5" s="115">
        <v>52721</v>
      </c>
      <c r="E5" s="116"/>
      <c r="F5" s="117">
        <v>72729</v>
      </c>
      <c r="G5" s="118"/>
      <c r="H5" s="119"/>
    </row>
    <row r="6" spans="1:8">
      <c r="A6" s="120"/>
      <c r="B6" s="121"/>
      <c r="C6" s="122"/>
      <c r="D6" s="123">
        <v>27870</v>
      </c>
      <c r="E6" s="124"/>
      <c r="F6" s="125">
        <v>36291</v>
      </c>
      <c r="G6" s="126"/>
      <c r="H6" s="127"/>
    </row>
    <row r="7" spans="1:8">
      <c r="A7" s="108" t="s">
        <v>509</v>
      </c>
      <c r="B7" s="113"/>
      <c r="C7" s="114"/>
      <c r="D7" s="115">
        <v>77745</v>
      </c>
      <c r="E7" s="116"/>
      <c r="F7" s="117">
        <v>70317</v>
      </c>
      <c r="G7" s="118"/>
      <c r="H7" s="119"/>
    </row>
    <row r="8" spans="1:8">
      <c r="A8" s="120"/>
      <c r="B8" s="121"/>
      <c r="C8" s="122"/>
      <c r="D8" s="123">
        <v>46346</v>
      </c>
      <c r="E8" s="124"/>
      <c r="F8" s="125">
        <v>35725</v>
      </c>
      <c r="G8" s="126"/>
      <c r="H8" s="127"/>
    </row>
    <row r="9" spans="1:8">
      <c r="A9" s="108" t="s">
        <v>510</v>
      </c>
      <c r="B9" s="113"/>
      <c r="C9" s="114"/>
      <c r="D9" s="115">
        <v>46861</v>
      </c>
      <c r="E9" s="116"/>
      <c r="F9" s="117">
        <v>105751</v>
      </c>
      <c r="G9" s="118"/>
      <c r="H9" s="119"/>
    </row>
    <row r="10" spans="1:8">
      <c r="A10" s="120"/>
      <c r="B10" s="121"/>
      <c r="C10" s="122"/>
      <c r="D10" s="123">
        <v>34099</v>
      </c>
      <c r="E10" s="124"/>
      <c r="F10" s="125">
        <v>49969</v>
      </c>
      <c r="G10" s="126"/>
      <c r="H10" s="127"/>
    </row>
    <row r="11" spans="1:8">
      <c r="A11" s="108" t="s">
        <v>511</v>
      </c>
      <c r="B11" s="113"/>
      <c r="C11" s="114"/>
      <c r="D11" s="115">
        <v>94588</v>
      </c>
      <c r="E11" s="116"/>
      <c r="F11" s="117">
        <v>158564</v>
      </c>
      <c r="G11" s="118"/>
      <c r="H11" s="119"/>
    </row>
    <row r="12" spans="1:8">
      <c r="A12" s="120"/>
      <c r="B12" s="121"/>
      <c r="C12" s="128"/>
      <c r="D12" s="123">
        <v>73748</v>
      </c>
      <c r="E12" s="124"/>
      <c r="F12" s="125">
        <v>48412</v>
      </c>
      <c r="G12" s="126"/>
      <c r="H12" s="127"/>
    </row>
    <row r="13" spans="1:8">
      <c r="A13" s="108"/>
      <c r="B13" s="113"/>
      <c r="C13" s="129"/>
      <c r="D13" s="130">
        <v>67330</v>
      </c>
      <c r="E13" s="131"/>
      <c r="F13" s="132">
        <v>100561</v>
      </c>
      <c r="G13" s="133"/>
      <c r="H13" s="119"/>
    </row>
    <row r="14" spans="1:8">
      <c r="A14" s="120"/>
      <c r="B14" s="121"/>
      <c r="C14" s="122"/>
      <c r="D14" s="123">
        <v>44800</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6.11</v>
      </c>
      <c r="C19" s="134">
        <f>ROUND(VALUE(SUBSTITUTE(実質収支比率等に係る経年分析!G$48,"▲","-")),2)</f>
        <v>6.6</v>
      </c>
      <c r="D19" s="134">
        <f>ROUND(VALUE(SUBSTITUTE(実質収支比率等に係る経年分析!H$48,"▲","-")),2)</f>
        <v>5.1100000000000003</v>
      </c>
      <c r="E19" s="134">
        <f>ROUND(VALUE(SUBSTITUTE(実質収支比率等に係る経年分析!I$48,"▲","-")),2)</f>
        <v>5.66</v>
      </c>
      <c r="F19" s="134">
        <f>ROUND(VALUE(SUBSTITUTE(実質収支比率等に係る経年分析!J$48,"▲","-")),2)</f>
        <v>5.83</v>
      </c>
    </row>
    <row r="20" spans="1:11">
      <c r="A20" s="134" t="s">
        <v>43</v>
      </c>
      <c r="B20" s="134">
        <f>ROUND(VALUE(SUBSTITUTE(実質収支比率等に係る経年分析!F$47,"▲","-")),2)</f>
        <v>27.92</v>
      </c>
      <c r="C20" s="134">
        <f>ROUND(VALUE(SUBSTITUTE(実質収支比率等に係る経年分析!G$47,"▲","-")),2)</f>
        <v>28.02</v>
      </c>
      <c r="D20" s="134">
        <f>ROUND(VALUE(SUBSTITUTE(実質収支比率等に係る経年分析!H$47,"▲","-")),2)</f>
        <v>16.46</v>
      </c>
      <c r="E20" s="134">
        <f>ROUND(VALUE(SUBSTITUTE(実質収支比率等に係る経年分析!I$47,"▲","-")),2)</f>
        <v>11.74</v>
      </c>
      <c r="F20" s="134">
        <f>ROUND(VALUE(SUBSTITUTE(実質収支比率等に係る経年分析!J$47,"▲","-")),2)</f>
        <v>11.44</v>
      </c>
    </row>
    <row r="21" spans="1:11">
      <c r="A21" s="134" t="s">
        <v>44</v>
      </c>
      <c r="B21" s="134">
        <f>IF(ISNUMBER(VALUE(SUBSTITUTE(実質収支比率等に係る経年分析!F$49,"▲","-"))),ROUND(VALUE(SUBSTITUTE(実質収支比率等に係る経年分析!F$49,"▲","-")),2),NA())</f>
        <v>-2.8</v>
      </c>
      <c r="C21" s="134">
        <f>IF(ISNUMBER(VALUE(SUBSTITUTE(実質収支比率等に係る経年分析!G$49,"▲","-"))),ROUND(VALUE(SUBSTITUTE(実質収支比率等に係る経年分析!G$49,"▲","-")),2),NA())</f>
        <v>-1.82</v>
      </c>
      <c r="D21" s="134">
        <f>IF(ISNUMBER(VALUE(SUBSTITUTE(実質収支比率等に係る経年分析!H$49,"▲","-"))),ROUND(VALUE(SUBSTITUTE(実質収支比率等に係る経年分析!H$49,"▲","-")),2),NA())</f>
        <v>-14.39</v>
      </c>
      <c r="E21" s="134">
        <f>IF(ISNUMBER(VALUE(SUBSTITUTE(実質収支比率等に係る経年分析!I$49,"▲","-"))),ROUND(VALUE(SUBSTITUTE(実質収支比率等に係る経年分析!I$49,"▲","-")),2),NA())</f>
        <v>-3.54</v>
      </c>
      <c r="F21" s="134">
        <f>IF(ISNUMBER(VALUE(SUBSTITUTE(実質収支比率等に係る経年分析!J$49,"▲","-"))),ROUND(VALUE(SUBSTITUTE(実質収支比率等に係る経年分析!J$49,"▲","-")),2),NA())</f>
        <v>-0.28000000000000003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新潟県営開拓パイロット事業聖籠町特別会計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国民健康保険特別会計（施設勘定）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0.41</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1.1499999999999999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1.19</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8.3800000000000008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8.8699999999999992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356</v>
      </c>
      <c r="E42" s="136"/>
      <c r="F42" s="136"/>
      <c r="G42" s="136">
        <f>'実質公債費比率（分子）の構造'!L$52</f>
        <v>343</v>
      </c>
      <c r="H42" s="136"/>
      <c r="I42" s="136"/>
      <c r="J42" s="136">
        <f>'実質公債費比率（分子）の構造'!M$52</f>
        <v>340</v>
      </c>
      <c r="K42" s="136"/>
      <c r="L42" s="136"/>
      <c r="M42" s="136">
        <f>'実質公債費比率（分子）の構造'!N$52</f>
        <v>339</v>
      </c>
      <c r="N42" s="136"/>
      <c r="O42" s="136"/>
      <c r="P42" s="136">
        <f>'実質公債費比率（分子）の構造'!O$52</f>
        <v>322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29</v>
      </c>
      <c r="C44" s="136"/>
      <c r="D44" s="136"/>
      <c r="E44" s="136">
        <f>'実質公債費比率（分子）の構造'!L$50</f>
        <v>23</v>
      </c>
      <c r="F44" s="136"/>
      <c r="G44" s="136"/>
      <c r="H44" s="136">
        <f>'実質公債費比率（分子）の構造'!M$50</f>
        <v>23</v>
      </c>
      <c r="I44" s="136"/>
      <c r="J44" s="136"/>
      <c r="K44" s="136">
        <f>'実質公債費比率（分子）の構造'!N$50</f>
        <v>18</v>
      </c>
      <c r="L44" s="136"/>
      <c r="M44" s="136"/>
      <c r="N44" s="136">
        <f>'実質公債費比率（分子）の構造'!O$50</f>
        <v>17</v>
      </c>
      <c r="O44" s="136"/>
      <c r="P44" s="136"/>
    </row>
    <row r="45" spans="1:16">
      <c r="A45" s="136" t="s">
        <v>54</v>
      </c>
      <c r="B45" s="136">
        <f>'実質公債費比率（分子）の構造'!K$49</f>
        <v>35</v>
      </c>
      <c r="C45" s="136"/>
      <c r="D45" s="136"/>
      <c r="E45" s="136">
        <f>'実質公債費比率（分子）の構造'!L$49</f>
        <v>35</v>
      </c>
      <c r="F45" s="136"/>
      <c r="G45" s="136"/>
      <c r="H45" s="136">
        <f>'実質公債費比率（分子）の構造'!M$49</f>
        <v>19</v>
      </c>
      <c r="I45" s="136"/>
      <c r="J45" s="136"/>
      <c r="K45" s="136">
        <f>'実質公債費比率（分子）の構造'!N$49</f>
        <v>16</v>
      </c>
      <c r="L45" s="136"/>
      <c r="M45" s="136"/>
      <c r="N45" s="136">
        <f>'実質公債費比率（分子）の構造'!O$49</f>
        <v>15</v>
      </c>
      <c r="O45" s="136"/>
      <c r="P45" s="136"/>
    </row>
    <row r="46" spans="1:16">
      <c r="A46" s="136" t="s">
        <v>55</v>
      </c>
      <c r="B46" s="136">
        <f>'実質公債費比率（分子）の構造'!K$48</f>
        <v>230</v>
      </c>
      <c r="C46" s="136"/>
      <c r="D46" s="136"/>
      <c r="E46" s="136">
        <f>'実質公債費比率（分子）の構造'!L$48</f>
        <v>198</v>
      </c>
      <c r="F46" s="136"/>
      <c r="G46" s="136"/>
      <c r="H46" s="136">
        <f>'実質公債費比率（分子）の構造'!M$48</f>
        <v>186</v>
      </c>
      <c r="I46" s="136"/>
      <c r="J46" s="136"/>
      <c r="K46" s="136">
        <f>'実質公債費比率（分子）の構造'!N$48</f>
        <v>165</v>
      </c>
      <c r="L46" s="136"/>
      <c r="M46" s="136"/>
      <c r="N46" s="136">
        <f>'実質公債費比率（分子）の構造'!O$48</f>
        <v>291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404</v>
      </c>
      <c r="C49" s="136"/>
      <c r="D49" s="136"/>
      <c r="E49" s="136">
        <f>'実質公債費比率（分子）の構造'!L$45</f>
        <v>325</v>
      </c>
      <c r="F49" s="136"/>
      <c r="G49" s="136"/>
      <c r="H49" s="136">
        <f>'実質公債費比率（分子）の構造'!M$45</f>
        <v>284</v>
      </c>
      <c r="I49" s="136"/>
      <c r="J49" s="136"/>
      <c r="K49" s="136">
        <f>'実質公債費比率（分子）の構造'!N$45</f>
        <v>261</v>
      </c>
      <c r="L49" s="136"/>
      <c r="M49" s="136"/>
      <c r="N49" s="136">
        <f>'実質公債費比率（分子）の構造'!O$45</f>
        <v>260</v>
      </c>
      <c r="O49" s="136"/>
      <c r="P49" s="136"/>
    </row>
    <row r="50" spans="1:16">
      <c r="A50" s="136" t="s">
        <v>59</v>
      </c>
      <c r="B50" s="136" t="e">
        <f>NA()</f>
        <v>#N/A</v>
      </c>
      <c r="C50" s="136">
        <f>IF(ISNUMBER('実質公債費比率（分子）の構造'!K$53),'実質公債費比率（分子）の構造'!K$53,NA())</f>
        <v>342</v>
      </c>
      <c r="D50" s="136" t="e">
        <f>NA()</f>
        <v>#N/A</v>
      </c>
      <c r="E50" s="136" t="e">
        <f>NA()</f>
        <v>#N/A</v>
      </c>
      <c r="F50" s="136">
        <f>IF(ISNUMBER('実質公債費比率（分子）の構造'!L$53),'実質公債費比率（分子）の構造'!L$53,NA())</f>
        <v>238</v>
      </c>
      <c r="G50" s="136" t="e">
        <f>NA()</f>
        <v>#N/A</v>
      </c>
      <c r="H50" s="136" t="e">
        <f>NA()</f>
        <v>#N/A</v>
      </c>
      <c r="I50" s="136">
        <f>IF(ISNUMBER('実質公債費比率（分子）の構造'!M$53),'実質公債費比率（分子）の構造'!M$53,NA())</f>
        <v>172</v>
      </c>
      <c r="J50" s="136" t="e">
        <f>NA()</f>
        <v>#N/A</v>
      </c>
      <c r="K50" s="136" t="e">
        <f>NA()</f>
        <v>#N/A</v>
      </c>
      <c r="L50" s="136">
        <f>IF(ISNUMBER('実質公債費比率（分子）の構造'!N$53),'実質公債費比率（分子）の構造'!N$53,NA())</f>
        <v>121</v>
      </c>
      <c r="M50" s="136" t="e">
        <f>NA()</f>
        <v>#N/A</v>
      </c>
      <c r="N50" s="136" t="e">
        <f>NA()</f>
        <v>#N/A</v>
      </c>
      <c r="O50" s="136">
        <f>IF(ISNUMBER('実質公債費比率（分子）の構造'!O$53),'実質公債費比率（分子）の構造'!O$53,NA())</f>
        <v>261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6960</v>
      </c>
      <c r="E56" s="135"/>
      <c r="F56" s="135"/>
      <c r="G56" s="135">
        <f>'将来負担比率（分子）の構造'!J$51</f>
        <v>6645</v>
      </c>
      <c r="H56" s="135"/>
      <c r="I56" s="135"/>
      <c r="J56" s="135">
        <f>'将来負担比率（分子）の構造'!K$51</f>
        <v>6424</v>
      </c>
      <c r="K56" s="135"/>
      <c r="L56" s="135"/>
      <c r="M56" s="135">
        <f>'将来負担比率（分子）の構造'!L$51</f>
        <v>5963</v>
      </c>
      <c r="N56" s="135"/>
      <c r="O56" s="135"/>
      <c r="P56" s="135">
        <f>'将来負担比率（分子）の構造'!M$51</f>
        <v>5639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2271</v>
      </c>
      <c r="E58" s="135"/>
      <c r="F58" s="135"/>
      <c r="G58" s="135">
        <f>'将来負担比率（分子）の構造'!J$49</f>
        <v>2115</v>
      </c>
      <c r="H58" s="135"/>
      <c r="I58" s="135"/>
      <c r="J58" s="135">
        <f>'将来負担比率（分子）の構造'!K$49</f>
        <v>1489</v>
      </c>
      <c r="K58" s="135"/>
      <c r="L58" s="135"/>
      <c r="M58" s="135">
        <f>'将来負担比率（分子）の構造'!L$49</f>
        <v>1184</v>
      </c>
      <c r="N58" s="135"/>
      <c r="O58" s="135"/>
      <c r="P58" s="135">
        <f>'将来負担比率（分子）の構造'!M$49</f>
        <v>1182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f>'将来負担比率（分子）の構造'!J$46</f>
        <v>4</v>
      </c>
      <c r="F61" s="135"/>
      <c r="G61" s="135"/>
      <c r="H61" s="135">
        <f>'将来負担比率（分子）の構造'!K$46</f>
        <v>5</v>
      </c>
      <c r="I61" s="135"/>
      <c r="J61" s="135"/>
      <c r="K61" s="135">
        <f>'将来負担比率（分子）の構造'!L$46</f>
        <v>3</v>
      </c>
      <c r="L61" s="135"/>
      <c r="M61" s="135"/>
      <c r="N61" s="135" t="str">
        <f>'将来負担比率（分子）の構造'!M$46</f>
        <v>-</v>
      </c>
      <c r="O61" s="135"/>
      <c r="P61" s="135"/>
    </row>
    <row r="62" spans="1:16">
      <c r="A62" s="135" t="s">
        <v>29</v>
      </c>
      <c r="B62" s="135">
        <f>'将来負担比率（分子）の構造'!I$45</f>
        <v>467</v>
      </c>
      <c r="C62" s="135"/>
      <c r="D62" s="135"/>
      <c r="E62" s="135">
        <f>'将来負担比率（分子）の構造'!J$45</f>
        <v>531</v>
      </c>
      <c r="F62" s="135"/>
      <c r="G62" s="135"/>
      <c r="H62" s="135">
        <f>'将来負担比率（分子）の構造'!K$45</f>
        <v>128</v>
      </c>
      <c r="I62" s="135"/>
      <c r="J62" s="135"/>
      <c r="K62" s="135">
        <f>'将来負担比率（分子）の構造'!L$45</f>
        <v>203</v>
      </c>
      <c r="L62" s="135"/>
      <c r="M62" s="135"/>
      <c r="N62" s="135">
        <f>'将来負担比率（分子）の構造'!M$45</f>
        <v>408</v>
      </c>
      <c r="O62" s="135"/>
      <c r="P62" s="135"/>
    </row>
    <row r="63" spans="1:16">
      <c r="A63" s="135" t="s">
        <v>28</v>
      </c>
      <c r="B63" s="135">
        <f>'将来負担比率（分子）の構造'!I$44</f>
        <v>200</v>
      </c>
      <c r="C63" s="135"/>
      <c r="D63" s="135"/>
      <c r="E63" s="135">
        <f>'将来負担比率（分子）の構造'!J$44</f>
        <v>150</v>
      </c>
      <c r="F63" s="135"/>
      <c r="G63" s="135"/>
      <c r="H63" s="135">
        <f>'将来負担比率（分子）の構造'!K$44</f>
        <v>278</v>
      </c>
      <c r="I63" s="135"/>
      <c r="J63" s="135"/>
      <c r="K63" s="135">
        <f>'将来負担比率（分子）の構造'!L$44</f>
        <v>375</v>
      </c>
      <c r="L63" s="135"/>
      <c r="M63" s="135"/>
      <c r="N63" s="135">
        <f>'将来負担比率（分子）の構造'!M$44</f>
        <v>375</v>
      </c>
      <c r="O63" s="135"/>
      <c r="P63" s="135"/>
    </row>
    <row r="64" spans="1:16">
      <c r="A64" s="135" t="s">
        <v>27</v>
      </c>
      <c r="B64" s="135">
        <f>'将来負担比率（分子）の構造'!I$43</f>
        <v>5891</v>
      </c>
      <c r="C64" s="135"/>
      <c r="D64" s="135"/>
      <c r="E64" s="135">
        <f>'将来負担比率（分子）の構造'!J$43</f>
        <v>4617</v>
      </c>
      <c r="F64" s="135"/>
      <c r="G64" s="135"/>
      <c r="H64" s="135">
        <f>'将来負担比率（分子）の構造'!K$43</f>
        <v>3433</v>
      </c>
      <c r="I64" s="135"/>
      <c r="J64" s="135"/>
      <c r="K64" s="135">
        <f>'将来負担比率（分子）の構造'!L$43</f>
        <v>3403</v>
      </c>
      <c r="L64" s="135"/>
      <c r="M64" s="135"/>
      <c r="N64" s="135">
        <f>'将来負担比率（分子）の構造'!M$43</f>
        <v>3141</v>
      </c>
      <c r="O64" s="135"/>
      <c r="P64" s="135"/>
    </row>
    <row r="65" spans="1:16">
      <c r="A65" s="135" t="s">
        <v>26</v>
      </c>
      <c r="B65" s="135">
        <f>'将来負担比率（分子）の構造'!I$42</f>
        <v>151</v>
      </c>
      <c r="C65" s="135"/>
      <c r="D65" s="135"/>
      <c r="E65" s="135">
        <f>'将来負担比率（分子）の構造'!J$42</f>
        <v>125</v>
      </c>
      <c r="F65" s="135"/>
      <c r="G65" s="135"/>
      <c r="H65" s="135">
        <f>'将来負担比率（分子）の構造'!K$42</f>
        <v>99</v>
      </c>
      <c r="I65" s="135"/>
      <c r="J65" s="135"/>
      <c r="K65" s="135">
        <f>'将来負担比率（分子）の構造'!L$42</f>
        <v>72</v>
      </c>
      <c r="L65" s="135"/>
      <c r="M65" s="135"/>
      <c r="N65" s="135">
        <f>'将来負担比率（分子）の構造'!M$42</f>
        <v>46</v>
      </c>
      <c r="O65" s="135"/>
      <c r="P65" s="135"/>
    </row>
    <row r="66" spans="1:16">
      <c r="A66" s="135" t="s">
        <v>25</v>
      </c>
      <c r="B66" s="135">
        <f>'将来負担比率（分子）の構造'!I$41</f>
        <v>2855</v>
      </c>
      <c r="C66" s="135"/>
      <c r="D66" s="135"/>
      <c r="E66" s="135">
        <f>'将来負担比率（分子）の構造'!J$41</f>
        <v>2813</v>
      </c>
      <c r="F66" s="135"/>
      <c r="G66" s="135"/>
      <c r="H66" s="135">
        <f>'将来負担比率（分子）の構造'!K$41</f>
        <v>2922</v>
      </c>
      <c r="I66" s="135"/>
      <c r="J66" s="135"/>
      <c r="K66" s="135">
        <f>'将来負担比率（分子）の構造'!L$41</f>
        <v>2944</v>
      </c>
      <c r="L66" s="135"/>
      <c r="M66" s="135"/>
      <c r="N66" s="135">
        <f>'将来負担比率（分子）の構造'!M$41</f>
        <v>3480</v>
      </c>
      <c r="O66" s="135"/>
      <c r="P66" s="135"/>
    </row>
    <row r="67" spans="1:16">
      <c r="A67" s="135" t="s">
        <v>63</v>
      </c>
      <c r="B67" s="135" t="e">
        <f>NA()</f>
        <v>#N/A</v>
      </c>
      <c r="C67" s="135">
        <f>IF(ISNUMBER('将来負担比率（分子）の構造'!I$52), IF('将来負担比率（分子）の構造'!I$52 &lt; 0, 0, '将来負担比率（分子）の構造'!I$52), NA())</f>
        <v>341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627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4715674</v>
      </c>
      <c r="S5" s="583"/>
      <c r="T5" s="583"/>
      <c r="U5" s="583"/>
      <c r="V5" s="583"/>
      <c r="W5" s="583"/>
      <c r="X5" s="583"/>
      <c r="Y5" s="584"/>
      <c r="Z5" s="585">
        <v>58.4</v>
      </c>
      <c r="AA5" s="585"/>
      <c r="AB5" s="585"/>
      <c r="AC5" s="585"/>
      <c r="AD5" s="586">
        <v>4715674</v>
      </c>
      <c r="AE5" s="586"/>
      <c r="AF5" s="586"/>
      <c r="AG5" s="586"/>
      <c r="AH5" s="586"/>
      <c r="AI5" s="586"/>
      <c r="AJ5" s="586"/>
      <c r="AK5" s="586"/>
      <c r="AL5" s="587">
        <v>92.2</v>
      </c>
      <c r="AM5" s="588"/>
      <c r="AN5" s="588"/>
      <c r="AO5" s="589"/>
      <c r="AP5" s="579" t="s">
        <v>209</v>
      </c>
      <c r="AQ5" s="580"/>
      <c r="AR5" s="580"/>
      <c r="AS5" s="580"/>
      <c r="AT5" s="580"/>
      <c r="AU5" s="580"/>
      <c r="AV5" s="580"/>
      <c r="AW5" s="580"/>
      <c r="AX5" s="580"/>
      <c r="AY5" s="580"/>
      <c r="AZ5" s="580"/>
      <c r="BA5" s="580"/>
      <c r="BB5" s="580"/>
      <c r="BC5" s="580"/>
      <c r="BD5" s="580"/>
      <c r="BE5" s="580"/>
      <c r="BF5" s="581"/>
      <c r="BG5" s="593">
        <v>4698371</v>
      </c>
      <c r="BH5" s="594"/>
      <c r="BI5" s="594"/>
      <c r="BJ5" s="594"/>
      <c r="BK5" s="594"/>
      <c r="BL5" s="594"/>
      <c r="BM5" s="594"/>
      <c r="BN5" s="595"/>
      <c r="BO5" s="596">
        <v>99.6</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120543</v>
      </c>
      <c r="S6" s="594"/>
      <c r="T6" s="594"/>
      <c r="U6" s="594"/>
      <c r="V6" s="594"/>
      <c r="W6" s="594"/>
      <c r="X6" s="594"/>
      <c r="Y6" s="595"/>
      <c r="Z6" s="596">
        <v>1.5</v>
      </c>
      <c r="AA6" s="596"/>
      <c r="AB6" s="596"/>
      <c r="AC6" s="596"/>
      <c r="AD6" s="597">
        <v>120543</v>
      </c>
      <c r="AE6" s="597"/>
      <c r="AF6" s="597"/>
      <c r="AG6" s="597"/>
      <c r="AH6" s="597"/>
      <c r="AI6" s="597"/>
      <c r="AJ6" s="597"/>
      <c r="AK6" s="597"/>
      <c r="AL6" s="598">
        <v>2.4</v>
      </c>
      <c r="AM6" s="599"/>
      <c r="AN6" s="599"/>
      <c r="AO6" s="600"/>
      <c r="AP6" s="590" t="s">
        <v>215</v>
      </c>
      <c r="AQ6" s="591"/>
      <c r="AR6" s="591"/>
      <c r="AS6" s="591"/>
      <c r="AT6" s="591"/>
      <c r="AU6" s="591"/>
      <c r="AV6" s="591"/>
      <c r="AW6" s="591"/>
      <c r="AX6" s="591"/>
      <c r="AY6" s="591"/>
      <c r="AZ6" s="591"/>
      <c r="BA6" s="591"/>
      <c r="BB6" s="591"/>
      <c r="BC6" s="591"/>
      <c r="BD6" s="591"/>
      <c r="BE6" s="591"/>
      <c r="BF6" s="592"/>
      <c r="BG6" s="593">
        <v>4698371</v>
      </c>
      <c r="BH6" s="594"/>
      <c r="BI6" s="594"/>
      <c r="BJ6" s="594"/>
      <c r="BK6" s="594"/>
      <c r="BL6" s="594"/>
      <c r="BM6" s="594"/>
      <c r="BN6" s="595"/>
      <c r="BO6" s="596">
        <v>99.6</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102396</v>
      </c>
      <c r="CS6" s="594"/>
      <c r="CT6" s="594"/>
      <c r="CU6" s="594"/>
      <c r="CV6" s="594"/>
      <c r="CW6" s="594"/>
      <c r="CX6" s="594"/>
      <c r="CY6" s="595"/>
      <c r="CZ6" s="596">
        <v>1.3</v>
      </c>
      <c r="DA6" s="596"/>
      <c r="DB6" s="596"/>
      <c r="DC6" s="596"/>
      <c r="DD6" s="602" t="s">
        <v>210</v>
      </c>
      <c r="DE6" s="594"/>
      <c r="DF6" s="594"/>
      <c r="DG6" s="594"/>
      <c r="DH6" s="594"/>
      <c r="DI6" s="594"/>
      <c r="DJ6" s="594"/>
      <c r="DK6" s="594"/>
      <c r="DL6" s="594"/>
      <c r="DM6" s="594"/>
      <c r="DN6" s="594"/>
      <c r="DO6" s="594"/>
      <c r="DP6" s="595"/>
      <c r="DQ6" s="602">
        <v>102396</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2366</v>
      </c>
      <c r="S7" s="594"/>
      <c r="T7" s="594"/>
      <c r="U7" s="594"/>
      <c r="V7" s="594"/>
      <c r="W7" s="594"/>
      <c r="X7" s="594"/>
      <c r="Y7" s="595"/>
      <c r="Z7" s="596">
        <v>0</v>
      </c>
      <c r="AA7" s="596"/>
      <c r="AB7" s="596"/>
      <c r="AC7" s="596"/>
      <c r="AD7" s="597">
        <v>2366</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860732</v>
      </c>
      <c r="BH7" s="594"/>
      <c r="BI7" s="594"/>
      <c r="BJ7" s="594"/>
      <c r="BK7" s="594"/>
      <c r="BL7" s="594"/>
      <c r="BM7" s="594"/>
      <c r="BN7" s="595"/>
      <c r="BO7" s="596">
        <v>18.3</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777175</v>
      </c>
      <c r="CS7" s="594"/>
      <c r="CT7" s="594"/>
      <c r="CU7" s="594"/>
      <c r="CV7" s="594"/>
      <c r="CW7" s="594"/>
      <c r="CX7" s="594"/>
      <c r="CY7" s="595"/>
      <c r="CZ7" s="596">
        <v>10</v>
      </c>
      <c r="DA7" s="596"/>
      <c r="DB7" s="596"/>
      <c r="DC7" s="596"/>
      <c r="DD7" s="602">
        <v>11125</v>
      </c>
      <c r="DE7" s="594"/>
      <c r="DF7" s="594"/>
      <c r="DG7" s="594"/>
      <c r="DH7" s="594"/>
      <c r="DI7" s="594"/>
      <c r="DJ7" s="594"/>
      <c r="DK7" s="594"/>
      <c r="DL7" s="594"/>
      <c r="DM7" s="594"/>
      <c r="DN7" s="594"/>
      <c r="DO7" s="594"/>
      <c r="DP7" s="595"/>
      <c r="DQ7" s="602">
        <v>725845</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8190</v>
      </c>
      <c r="S8" s="594"/>
      <c r="T8" s="594"/>
      <c r="U8" s="594"/>
      <c r="V8" s="594"/>
      <c r="W8" s="594"/>
      <c r="X8" s="594"/>
      <c r="Y8" s="595"/>
      <c r="Z8" s="596">
        <v>0.1</v>
      </c>
      <c r="AA8" s="596"/>
      <c r="AB8" s="596"/>
      <c r="AC8" s="596"/>
      <c r="AD8" s="597">
        <v>8190</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23434</v>
      </c>
      <c r="BH8" s="594"/>
      <c r="BI8" s="594"/>
      <c r="BJ8" s="594"/>
      <c r="BK8" s="594"/>
      <c r="BL8" s="594"/>
      <c r="BM8" s="594"/>
      <c r="BN8" s="595"/>
      <c r="BO8" s="596">
        <v>0.5</v>
      </c>
      <c r="BP8" s="596"/>
      <c r="BQ8" s="596"/>
      <c r="BR8" s="596"/>
      <c r="BS8" s="602" t="s">
        <v>113</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1874928</v>
      </c>
      <c r="CS8" s="594"/>
      <c r="CT8" s="594"/>
      <c r="CU8" s="594"/>
      <c r="CV8" s="594"/>
      <c r="CW8" s="594"/>
      <c r="CX8" s="594"/>
      <c r="CY8" s="595"/>
      <c r="CZ8" s="596">
        <v>24.1</v>
      </c>
      <c r="DA8" s="596"/>
      <c r="DB8" s="596"/>
      <c r="DC8" s="596"/>
      <c r="DD8" s="602">
        <v>46089</v>
      </c>
      <c r="DE8" s="594"/>
      <c r="DF8" s="594"/>
      <c r="DG8" s="594"/>
      <c r="DH8" s="594"/>
      <c r="DI8" s="594"/>
      <c r="DJ8" s="594"/>
      <c r="DK8" s="594"/>
      <c r="DL8" s="594"/>
      <c r="DM8" s="594"/>
      <c r="DN8" s="594"/>
      <c r="DO8" s="594"/>
      <c r="DP8" s="595"/>
      <c r="DQ8" s="602">
        <v>1056058</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4366</v>
      </c>
      <c r="S9" s="594"/>
      <c r="T9" s="594"/>
      <c r="U9" s="594"/>
      <c r="V9" s="594"/>
      <c r="W9" s="594"/>
      <c r="X9" s="594"/>
      <c r="Y9" s="595"/>
      <c r="Z9" s="596">
        <v>0.1</v>
      </c>
      <c r="AA9" s="596"/>
      <c r="AB9" s="596"/>
      <c r="AC9" s="596"/>
      <c r="AD9" s="597">
        <v>4366</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449828</v>
      </c>
      <c r="BH9" s="594"/>
      <c r="BI9" s="594"/>
      <c r="BJ9" s="594"/>
      <c r="BK9" s="594"/>
      <c r="BL9" s="594"/>
      <c r="BM9" s="594"/>
      <c r="BN9" s="595"/>
      <c r="BO9" s="596">
        <v>9.5</v>
      </c>
      <c r="BP9" s="596"/>
      <c r="BQ9" s="596"/>
      <c r="BR9" s="596"/>
      <c r="BS9" s="602" t="s">
        <v>113</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612978</v>
      </c>
      <c r="CS9" s="594"/>
      <c r="CT9" s="594"/>
      <c r="CU9" s="594"/>
      <c r="CV9" s="594"/>
      <c r="CW9" s="594"/>
      <c r="CX9" s="594"/>
      <c r="CY9" s="595"/>
      <c r="CZ9" s="596">
        <v>7.9</v>
      </c>
      <c r="DA9" s="596"/>
      <c r="DB9" s="596"/>
      <c r="DC9" s="596"/>
      <c r="DD9" s="602">
        <v>15876</v>
      </c>
      <c r="DE9" s="594"/>
      <c r="DF9" s="594"/>
      <c r="DG9" s="594"/>
      <c r="DH9" s="594"/>
      <c r="DI9" s="594"/>
      <c r="DJ9" s="594"/>
      <c r="DK9" s="594"/>
      <c r="DL9" s="594"/>
      <c r="DM9" s="594"/>
      <c r="DN9" s="594"/>
      <c r="DO9" s="594"/>
      <c r="DP9" s="595"/>
      <c r="DQ9" s="602">
        <v>555711</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206831</v>
      </c>
      <c r="S10" s="594"/>
      <c r="T10" s="594"/>
      <c r="U10" s="594"/>
      <c r="V10" s="594"/>
      <c r="W10" s="594"/>
      <c r="X10" s="594"/>
      <c r="Y10" s="595"/>
      <c r="Z10" s="596">
        <v>2.6</v>
      </c>
      <c r="AA10" s="596"/>
      <c r="AB10" s="596"/>
      <c r="AC10" s="596"/>
      <c r="AD10" s="597">
        <v>206831</v>
      </c>
      <c r="AE10" s="597"/>
      <c r="AF10" s="597"/>
      <c r="AG10" s="597"/>
      <c r="AH10" s="597"/>
      <c r="AI10" s="597"/>
      <c r="AJ10" s="597"/>
      <c r="AK10" s="597"/>
      <c r="AL10" s="598">
        <v>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72569</v>
      </c>
      <c r="BH10" s="594"/>
      <c r="BI10" s="594"/>
      <c r="BJ10" s="594"/>
      <c r="BK10" s="594"/>
      <c r="BL10" s="594"/>
      <c r="BM10" s="594"/>
      <c r="BN10" s="595"/>
      <c r="BO10" s="596">
        <v>1.5</v>
      </c>
      <c r="BP10" s="596"/>
      <c r="BQ10" s="596"/>
      <c r="BR10" s="596"/>
      <c r="BS10" s="602" t="s">
        <v>113</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193</v>
      </c>
      <c r="CS10" s="594"/>
      <c r="CT10" s="594"/>
      <c r="CU10" s="594"/>
      <c r="CV10" s="594"/>
      <c r="CW10" s="594"/>
      <c r="CX10" s="594"/>
      <c r="CY10" s="595"/>
      <c r="CZ10" s="596">
        <v>0</v>
      </c>
      <c r="DA10" s="596"/>
      <c r="DB10" s="596"/>
      <c r="DC10" s="596"/>
      <c r="DD10" s="602" t="s">
        <v>113</v>
      </c>
      <c r="DE10" s="594"/>
      <c r="DF10" s="594"/>
      <c r="DG10" s="594"/>
      <c r="DH10" s="594"/>
      <c r="DI10" s="594"/>
      <c r="DJ10" s="594"/>
      <c r="DK10" s="594"/>
      <c r="DL10" s="594"/>
      <c r="DM10" s="594"/>
      <c r="DN10" s="594"/>
      <c r="DO10" s="594"/>
      <c r="DP10" s="595"/>
      <c r="DQ10" s="602">
        <v>193</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19071</v>
      </c>
      <c r="S11" s="594"/>
      <c r="T11" s="594"/>
      <c r="U11" s="594"/>
      <c r="V11" s="594"/>
      <c r="W11" s="594"/>
      <c r="X11" s="594"/>
      <c r="Y11" s="595"/>
      <c r="Z11" s="596">
        <v>0.2</v>
      </c>
      <c r="AA11" s="596"/>
      <c r="AB11" s="596"/>
      <c r="AC11" s="596"/>
      <c r="AD11" s="597">
        <v>19071</v>
      </c>
      <c r="AE11" s="597"/>
      <c r="AF11" s="597"/>
      <c r="AG11" s="597"/>
      <c r="AH11" s="597"/>
      <c r="AI11" s="597"/>
      <c r="AJ11" s="597"/>
      <c r="AK11" s="597"/>
      <c r="AL11" s="598">
        <v>0.4</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314901</v>
      </c>
      <c r="BH11" s="594"/>
      <c r="BI11" s="594"/>
      <c r="BJ11" s="594"/>
      <c r="BK11" s="594"/>
      <c r="BL11" s="594"/>
      <c r="BM11" s="594"/>
      <c r="BN11" s="595"/>
      <c r="BO11" s="596">
        <v>6.7</v>
      </c>
      <c r="BP11" s="596"/>
      <c r="BQ11" s="596"/>
      <c r="BR11" s="596"/>
      <c r="BS11" s="602" t="s">
        <v>113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337897</v>
      </c>
      <c r="CS11" s="594"/>
      <c r="CT11" s="594"/>
      <c r="CU11" s="594"/>
      <c r="CV11" s="594"/>
      <c r="CW11" s="594"/>
      <c r="CX11" s="594"/>
      <c r="CY11" s="595"/>
      <c r="CZ11" s="596">
        <v>4.3</v>
      </c>
      <c r="DA11" s="596"/>
      <c r="DB11" s="596"/>
      <c r="DC11" s="596"/>
      <c r="DD11" s="602">
        <v>44886</v>
      </c>
      <c r="DE11" s="594"/>
      <c r="DF11" s="594"/>
      <c r="DG11" s="594"/>
      <c r="DH11" s="594"/>
      <c r="DI11" s="594"/>
      <c r="DJ11" s="594"/>
      <c r="DK11" s="594"/>
      <c r="DL11" s="594"/>
      <c r="DM11" s="594"/>
      <c r="DN11" s="594"/>
      <c r="DO11" s="594"/>
      <c r="DP11" s="595"/>
      <c r="DQ11" s="602">
        <v>268506</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3636889</v>
      </c>
      <c r="BH12" s="594"/>
      <c r="BI12" s="594"/>
      <c r="BJ12" s="594"/>
      <c r="BK12" s="594"/>
      <c r="BL12" s="594"/>
      <c r="BM12" s="594"/>
      <c r="BN12" s="595"/>
      <c r="BO12" s="596">
        <v>77.099999999999994</v>
      </c>
      <c r="BP12" s="596"/>
      <c r="BQ12" s="596"/>
      <c r="BR12" s="596"/>
      <c r="BS12" s="602" t="s">
        <v>113</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204491</v>
      </c>
      <c r="CS12" s="594"/>
      <c r="CT12" s="594"/>
      <c r="CU12" s="594"/>
      <c r="CV12" s="594"/>
      <c r="CW12" s="594"/>
      <c r="CX12" s="594"/>
      <c r="CY12" s="595"/>
      <c r="CZ12" s="596">
        <v>2.6</v>
      </c>
      <c r="DA12" s="596"/>
      <c r="DB12" s="596"/>
      <c r="DC12" s="596"/>
      <c r="DD12" s="602" t="s">
        <v>113</v>
      </c>
      <c r="DE12" s="594"/>
      <c r="DF12" s="594"/>
      <c r="DG12" s="594"/>
      <c r="DH12" s="594"/>
      <c r="DI12" s="594"/>
      <c r="DJ12" s="594"/>
      <c r="DK12" s="594"/>
      <c r="DL12" s="594"/>
      <c r="DM12" s="594"/>
      <c r="DN12" s="594"/>
      <c r="DO12" s="594"/>
      <c r="DP12" s="595"/>
      <c r="DQ12" s="602">
        <v>118813</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10091</v>
      </c>
      <c r="S13" s="594"/>
      <c r="T13" s="594"/>
      <c r="U13" s="594"/>
      <c r="V13" s="594"/>
      <c r="W13" s="594"/>
      <c r="X13" s="594"/>
      <c r="Y13" s="595"/>
      <c r="Z13" s="596">
        <v>0.1</v>
      </c>
      <c r="AA13" s="596"/>
      <c r="AB13" s="596"/>
      <c r="AC13" s="596"/>
      <c r="AD13" s="597">
        <v>10091</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3627604</v>
      </c>
      <c r="BH13" s="594"/>
      <c r="BI13" s="594"/>
      <c r="BJ13" s="594"/>
      <c r="BK13" s="594"/>
      <c r="BL13" s="594"/>
      <c r="BM13" s="594"/>
      <c r="BN13" s="595"/>
      <c r="BO13" s="596">
        <v>76.900000000000006</v>
      </c>
      <c r="BP13" s="596"/>
      <c r="BQ13" s="596"/>
      <c r="BR13" s="596"/>
      <c r="BS13" s="602" t="s">
        <v>113</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1063137</v>
      </c>
      <c r="CS13" s="594"/>
      <c r="CT13" s="594"/>
      <c r="CU13" s="594"/>
      <c r="CV13" s="594"/>
      <c r="CW13" s="594"/>
      <c r="CX13" s="594"/>
      <c r="CY13" s="595"/>
      <c r="CZ13" s="596">
        <v>13.7</v>
      </c>
      <c r="DA13" s="596"/>
      <c r="DB13" s="596"/>
      <c r="DC13" s="596"/>
      <c r="DD13" s="602">
        <v>344592</v>
      </c>
      <c r="DE13" s="594"/>
      <c r="DF13" s="594"/>
      <c r="DG13" s="594"/>
      <c r="DH13" s="594"/>
      <c r="DI13" s="594"/>
      <c r="DJ13" s="594"/>
      <c r="DK13" s="594"/>
      <c r="DL13" s="594"/>
      <c r="DM13" s="594"/>
      <c r="DN13" s="594"/>
      <c r="DO13" s="594"/>
      <c r="DP13" s="595"/>
      <c r="DQ13" s="602">
        <v>782823</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38811</v>
      </c>
      <c r="BH14" s="594"/>
      <c r="BI14" s="594"/>
      <c r="BJ14" s="594"/>
      <c r="BK14" s="594"/>
      <c r="BL14" s="594"/>
      <c r="BM14" s="594"/>
      <c r="BN14" s="595"/>
      <c r="BO14" s="596">
        <v>0.8</v>
      </c>
      <c r="BP14" s="596"/>
      <c r="BQ14" s="596"/>
      <c r="BR14" s="596"/>
      <c r="BS14" s="602" t="s">
        <v>113</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307553</v>
      </c>
      <c r="CS14" s="594"/>
      <c r="CT14" s="594"/>
      <c r="CU14" s="594"/>
      <c r="CV14" s="594"/>
      <c r="CW14" s="594"/>
      <c r="CX14" s="594"/>
      <c r="CY14" s="595"/>
      <c r="CZ14" s="596">
        <v>4</v>
      </c>
      <c r="DA14" s="596"/>
      <c r="DB14" s="596"/>
      <c r="DC14" s="596"/>
      <c r="DD14" s="602">
        <v>33028</v>
      </c>
      <c r="DE14" s="594"/>
      <c r="DF14" s="594"/>
      <c r="DG14" s="594"/>
      <c r="DH14" s="594"/>
      <c r="DI14" s="594"/>
      <c r="DJ14" s="594"/>
      <c r="DK14" s="594"/>
      <c r="DL14" s="594"/>
      <c r="DM14" s="594"/>
      <c r="DN14" s="594"/>
      <c r="DO14" s="594"/>
      <c r="DP14" s="595"/>
      <c r="DQ14" s="602">
        <v>281665</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9988</v>
      </c>
      <c r="S15" s="594"/>
      <c r="T15" s="594"/>
      <c r="U15" s="594"/>
      <c r="V15" s="594"/>
      <c r="W15" s="594"/>
      <c r="X15" s="594"/>
      <c r="Y15" s="595"/>
      <c r="Z15" s="596">
        <v>0.1</v>
      </c>
      <c r="AA15" s="596"/>
      <c r="AB15" s="596"/>
      <c r="AC15" s="596"/>
      <c r="AD15" s="597">
        <v>9988</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161939</v>
      </c>
      <c r="BH15" s="594"/>
      <c r="BI15" s="594"/>
      <c r="BJ15" s="594"/>
      <c r="BK15" s="594"/>
      <c r="BL15" s="594"/>
      <c r="BM15" s="594"/>
      <c r="BN15" s="595"/>
      <c r="BO15" s="596">
        <v>3.4</v>
      </c>
      <c r="BP15" s="596"/>
      <c r="BQ15" s="596"/>
      <c r="BR15" s="596"/>
      <c r="BS15" s="602" t="s">
        <v>113</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2226433</v>
      </c>
      <c r="CS15" s="594"/>
      <c r="CT15" s="594"/>
      <c r="CU15" s="594"/>
      <c r="CV15" s="594"/>
      <c r="CW15" s="594"/>
      <c r="CX15" s="594"/>
      <c r="CY15" s="595"/>
      <c r="CZ15" s="596">
        <v>28.7</v>
      </c>
      <c r="DA15" s="596"/>
      <c r="DB15" s="596"/>
      <c r="DC15" s="596"/>
      <c r="DD15" s="602">
        <v>857952</v>
      </c>
      <c r="DE15" s="594"/>
      <c r="DF15" s="594"/>
      <c r="DG15" s="594"/>
      <c r="DH15" s="594"/>
      <c r="DI15" s="594"/>
      <c r="DJ15" s="594"/>
      <c r="DK15" s="594"/>
      <c r="DL15" s="594"/>
      <c r="DM15" s="594"/>
      <c r="DN15" s="594"/>
      <c r="DO15" s="594"/>
      <c r="DP15" s="595"/>
      <c r="DQ15" s="602">
        <v>1156759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27950</v>
      </c>
      <c r="S16" s="594"/>
      <c r="T16" s="594"/>
      <c r="U16" s="594"/>
      <c r="V16" s="594"/>
      <c r="W16" s="594"/>
      <c r="X16" s="594"/>
      <c r="Y16" s="595"/>
      <c r="Z16" s="596">
        <v>0.3</v>
      </c>
      <c r="AA16" s="596"/>
      <c r="AB16" s="596"/>
      <c r="AC16" s="596"/>
      <c r="AD16" s="597" t="s">
        <v>113</v>
      </c>
      <c r="AE16" s="597"/>
      <c r="AF16" s="597"/>
      <c r="AG16" s="597"/>
      <c r="AH16" s="597"/>
      <c r="AI16" s="597"/>
      <c r="AJ16" s="597"/>
      <c r="AK16" s="597"/>
      <c r="AL16" s="598" t="s">
        <v>113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113</v>
      </c>
      <c r="CS16" s="594"/>
      <c r="CT16" s="594"/>
      <c r="CU16" s="594"/>
      <c r="CV16" s="594"/>
      <c r="CW16" s="594"/>
      <c r="CX16" s="594"/>
      <c r="CY16" s="595"/>
      <c r="CZ16" s="596" t="s">
        <v>113</v>
      </c>
      <c r="DA16" s="596"/>
      <c r="DB16" s="596"/>
      <c r="DC16" s="596"/>
      <c r="DD16" s="602" t="s">
        <v>113</v>
      </c>
      <c r="DE16" s="594"/>
      <c r="DF16" s="594"/>
      <c r="DG16" s="594"/>
      <c r="DH16" s="594"/>
      <c r="DI16" s="594"/>
      <c r="DJ16" s="594"/>
      <c r="DK16" s="594"/>
      <c r="DL16" s="594"/>
      <c r="DM16" s="594"/>
      <c r="DN16" s="594"/>
      <c r="DO16" s="594"/>
      <c r="DP16" s="595"/>
      <c r="DQ16" s="602" t="s">
        <v>113</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t="s">
        <v>113</v>
      </c>
      <c r="S17" s="594"/>
      <c r="T17" s="594"/>
      <c r="U17" s="594"/>
      <c r="V17" s="594"/>
      <c r="W17" s="594"/>
      <c r="X17" s="594"/>
      <c r="Y17" s="595"/>
      <c r="Z17" s="596" t="s">
        <v>113</v>
      </c>
      <c r="AA17" s="596"/>
      <c r="AB17" s="596"/>
      <c r="AC17" s="596"/>
      <c r="AD17" s="597" t="s">
        <v>113</v>
      </c>
      <c r="AE17" s="597"/>
      <c r="AF17" s="597"/>
      <c r="AG17" s="597"/>
      <c r="AH17" s="597"/>
      <c r="AI17" s="597"/>
      <c r="AJ17" s="597"/>
      <c r="AK17" s="597"/>
      <c r="AL17" s="598" t="s">
        <v>113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262603</v>
      </c>
      <c r="CS17" s="594"/>
      <c r="CT17" s="594"/>
      <c r="CU17" s="594"/>
      <c r="CV17" s="594"/>
      <c r="CW17" s="594"/>
      <c r="CX17" s="594"/>
      <c r="CY17" s="595"/>
      <c r="CZ17" s="596">
        <v>3.4</v>
      </c>
      <c r="DA17" s="596"/>
      <c r="DB17" s="596"/>
      <c r="DC17" s="596"/>
      <c r="DD17" s="602" t="s">
        <v>113</v>
      </c>
      <c r="DE17" s="594"/>
      <c r="DF17" s="594"/>
      <c r="DG17" s="594"/>
      <c r="DH17" s="594"/>
      <c r="DI17" s="594"/>
      <c r="DJ17" s="594"/>
      <c r="DK17" s="594"/>
      <c r="DL17" s="594"/>
      <c r="DM17" s="594"/>
      <c r="DN17" s="594"/>
      <c r="DO17" s="594"/>
      <c r="DP17" s="595"/>
      <c r="DQ17" s="602">
        <v>259603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27948</v>
      </c>
      <c r="S18" s="594"/>
      <c r="T18" s="594"/>
      <c r="U18" s="594"/>
      <c r="V18" s="594"/>
      <c r="W18" s="594"/>
      <c r="X18" s="594"/>
      <c r="Y18" s="595"/>
      <c r="Z18" s="596">
        <v>0.3</v>
      </c>
      <c r="AA18" s="596"/>
      <c r="AB18" s="596"/>
      <c r="AC18" s="596"/>
      <c r="AD18" s="597" t="s">
        <v>113</v>
      </c>
      <c r="AE18" s="597"/>
      <c r="AF18" s="597"/>
      <c r="AG18" s="597"/>
      <c r="AH18" s="597"/>
      <c r="AI18" s="597"/>
      <c r="AJ18" s="597"/>
      <c r="AK18" s="597"/>
      <c r="AL18" s="598" t="s">
        <v>113</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17303</v>
      </c>
      <c r="BH19" s="594"/>
      <c r="BI19" s="594"/>
      <c r="BJ19" s="594"/>
      <c r="BK19" s="594"/>
      <c r="BL19" s="594"/>
      <c r="BM19" s="594"/>
      <c r="BN19" s="595"/>
      <c r="BO19" s="596">
        <v>0.4</v>
      </c>
      <c r="BP19" s="596"/>
      <c r="BQ19" s="596"/>
      <c r="BR19" s="596"/>
      <c r="BS19" s="602" t="s">
        <v>113</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5125070</v>
      </c>
      <c r="S20" s="594"/>
      <c r="T20" s="594"/>
      <c r="U20" s="594"/>
      <c r="V20" s="594"/>
      <c r="W20" s="594"/>
      <c r="X20" s="594"/>
      <c r="Y20" s="595"/>
      <c r="Z20" s="596">
        <v>63.5</v>
      </c>
      <c r="AA20" s="596"/>
      <c r="AB20" s="596"/>
      <c r="AC20" s="596"/>
      <c r="AD20" s="597">
        <v>5097120</v>
      </c>
      <c r="AE20" s="597"/>
      <c r="AF20" s="597"/>
      <c r="AG20" s="597"/>
      <c r="AH20" s="597"/>
      <c r="AI20" s="597"/>
      <c r="AJ20" s="597"/>
      <c r="AK20" s="597"/>
      <c r="AL20" s="598">
        <v>99.7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17303</v>
      </c>
      <c r="BH20" s="594"/>
      <c r="BI20" s="594"/>
      <c r="BJ20" s="594"/>
      <c r="BK20" s="594"/>
      <c r="BL20" s="594"/>
      <c r="BM20" s="594"/>
      <c r="BN20" s="595"/>
      <c r="BO20" s="596">
        <v>0.4</v>
      </c>
      <c r="BP20" s="596"/>
      <c r="BQ20" s="596"/>
      <c r="BR20" s="596"/>
      <c r="BS20" s="602" t="s">
        <v>113</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7769784</v>
      </c>
      <c r="CS20" s="594"/>
      <c r="CT20" s="594"/>
      <c r="CU20" s="594"/>
      <c r="CV20" s="594"/>
      <c r="CW20" s="594"/>
      <c r="CX20" s="594"/>
      <c r="CY20" s="595"/>
      <c r="CZ20" s="596">
        <v>100</v>
      </c>
      <c r="DA20" s="596"/>
      <c r="DB20" s="596"/>
      <c r="DC20" s="596"/>
      <c r="DD20" s="602">
        <v>1353548</v>
      </c>
      <c r="DE20" s="594"/>
      <c r="DF20" s="594"/>
      <c r="DG20" s="594"/>
      <c r="DH20" s="594"/>
      <c r="DI20" s="594"/>
      <c r="DJ20" s="594"/>
      <c r="DK20" s="594"/>
      <c r="DL20" s="594"/>
      <c r="DM20" s="594"/>
      <c r="DN20" s="594"/>
      <c r="DO20" s="594"/>
      <c r="DP20" s="595"/>
      <c r="DQ20" s="602">
        <v>5308372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1556</v>
      </c>
      <c r="S21" s="594"/>
      <c r="T21" s="594"/>
      <c r="U21" s="594"/>
      <c r="V21" s="594"/>
      <c r="W21" s="594"/>
      <c r="X21" s="594"/>
      <c r="Y21" s="595"/>
      <c r="Z21" s="596">
        <v>0</v>
      </c>
      <c r="AA21" s="596"/>
      <c r="AB21" s="596"/>
      <c r="AC21" s="596"/>
      <c r="AD21" s="597">
        <v>1556</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17303</v>
      </c>
      <c r="BH21" s="594"/>
      <c r="BI21" s="594"/>
      <c r="BJ21" s="594"/>
      <c r="BK21" s="594"/>
      <c r="BL21" s="594"/>
      <c r="BM21" s="594"/>
      <c r="BN21" s="595"/>
      <c r="BO21" s="596">
        <v>0.4</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58983</v>
      </c>
      <c r="S22" s="594"/>
      <c r="T22" s="594"/>
      <c r="U22" s="594"/>
      <c r="V22" s="594"/>
      <c r="W22" s="594"/>
      <c r="X22" s="594"/>
      <c r="Y22" s="595"/>
      <c r="Z22" s="596">
        <v>0.7</v>
      </c>
      <c r="AA22" s="596"/>
      <c r="AB22" s="596"/>
      <c r="AC22" s="596"/>
      <c r="AD22" s="597">
        <v>513</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79585</v>
      </c>
      <c r="S23" s="594"/>
      <c r="T23" s="594"/>
      <c r="U23" s="594"/>
      <c r="V23" s="594"/>
      <c r="W23" s="594"/>
      <c r="X23" s="594"/>
      <c r="Y23" s="595"/>
      <c r="Z23" s="596">
        <v>1</v>
      </c>
      <c r="AA23" s="596"/>
      <c r="AB23" s="596"/>
      <c r="AC23" s="596"/>
      <c r="AD23" s="597">
        <v>9773</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8922</v>
      </c>
      <c r="S24" s="594"/>
      <c r="T24" s="594"/>
      <c r="U24" s="594"/>
      <c r="V24" s="594"/>
      <c r="W24" s="594"/>
      <c r="X24" s="594"/>
      <c r="Y24" s="595"/>
      <c r="Z24" s="596">
        <v>0.1</v>
      </c>
      <c r="AA24" s="596"/>
      <c r="AB24" s="596"/>
      <c r="AC24" s="596"/>
      <c r="AD24" s="597">
        <v>9</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2479090</v>
      </c>
      <c r="CS24" s="583"/>
      <c r="CT24" s="583"/>
      <c r="CU24" s="583"/>
      <c r="CV24" s="583"/>
      <c r="CW24" s="583"/>
      <c r="CX24" s="583"/>
      <c r="CY24" s="584"/>
      <c r="CZ24" s="620">
        <v>31.9</v>
      </c>
      <c r="DA24" s="621"/>
      <c r="DB24" s="621"/>
      <c r="DC24" s="622"/>
      <c r="DD24" s="619">
        <v>1765901</v>
      </c>
      <c r="DE24" s="583"/>
      <c r="DF24" s="583"/>
      <c r="DG24" s="583"/>
      <c r="DH24" s="583"/>
      <c r="DI24" s="583"/>
      <c r="DJ24" s="583"/>
      <c r="DK24" s="584"/>
      <c r="DL24" s="619">
        <v>1765288</v>
      </c>
      <c r="DM24" s="583"/>
      <c r="DN24" s="583"/>
      <c r="DO24" s="583"/>
      <c r="DP24" s="583"/>
      <c r="DQ24" s="583"/>
      <c r="DR24" s="583"/>
      <c r="DS24" s="583"/>
      <c r="DT24" s="583"/>
      <c r="DU24" s="583"/>
      <c r="DV24" s="584"/>
      <c r="DW24" s="587">
        <v>34.5</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656649</v>
      </c>
      <c r="S25" s="594"/>
      <c r="T25" s="594"/>
      <c r="U25" s="594"/>
      <c r="V25" s="594"/>
      <c r="W25" s="594"/>
      <c r="X25" s="594"/>
      <c r="Y25" s="595"/>
      <c r="Z25" s="596">
        <v>8.1</v>
      </c>
      <c r="AA25" s="596"/>
      <c r="AB25" s="596"/>
      <c r="AC25" s="596"/>
      <c r="AD25" s="597" t="s">
        <v>113</v>
      </c>
      <c r="AE25" s="597"/>
      <c r="AF25" s="597"/>
      <c r="AG25" s="597"/>
      <c r="AH25" s="597"/>
      <c r="AI25" s="597"/>
      <c r="AJ25" s="597"/>
      <c r="AK25" s="597"/>
      <c r="AL25" s="598" t="s">
        <v>113</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1272186</v>
      </c>
      <c r="CS25" s="625"/>
      <c r="CT25" s="625"/>
      <c r="CU25" s="625"/>
      <c r="CV25" s="625"/>
      <c r="CW25" s="625"/>
      <c r="CX25" s="625"/>
      <c r="CY25" s="626"/>
      <c r="CZ25" s="627">
        <v>16.399999999999999</v>
      </c>
      <c r="DA25" s="628"/>
      <c r="DB25" s="628"/>
      <c r="DC25" s="629"/>
      <c r="DD25" s="602">
        <v>1211466</v>
      </c>
      <c r="DE25" s="625"/>
      <c r="DF25" s="625"/>
      <c r="DG25" s="625"/>
      <c r="DH25" s="625"/>
      <c r="DI25" s="625"/>
      <c r="DJ25" s="625"/>
      <c r="DK25" s="626"/>
      <c r="DL25" s="602">
        <v>1211466</v>
      </c>
      <c r="DM25" s="625"/>
      <c r="DN25" s="625"/>
      <c r="DO25" s="625"/>
      <c r="DP25" s="625"/>
      <c r="DQ25" s="625"/>
      <c r="DR25" s="625"/>
      <c r="DS25" s="625"/>
      <c r="DT25" s="625"/>
      <c r="DU25" s="625"/>
      <c r="DV25" s="626"/>
      <c r="DW25" s="598">
        <v>23.7</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811896</v>
      </c>
      <c r="CS26" s="594"/>
      <c r="CT26" s="594"/>
      <c r="CU26" s="594"/>
      <c r="CV26" s="594"/>
      <c r="CW26" s="594"/>
      <c r="CX26" s="594"/>
      <c r="CY26" s="595"/>
      <c r="CZ26" s="627">
        <v>10.4</v>
      </c>
      <c r="DA26" s="628"/>
      <c r="DB26" s="628"/>
      <c r="DC26" s="629"/>
      <c r="DD26" s="602">
        <v>756496</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493195</v>
      </c>
      <c r="S27" s="594"/>
      <c r="T27" s="594"/>
      <c r="U27" s="594"/>
      <c r="V27" s="594"/>
      <c r="W27" s="594"/>
      <c r="X27" s="594"/>
      <c r="Y27" s="595"/>
      <c r="Z27" s="596">
        <v>6.1</v>
      </c>
      <c r="AA27" s="596"/>
      <c r="AB27" s="596"/>
      <c r="AC27" s="596"/>
      <c r="AD27" s="597" t="s">
        <v>113</v>
      </c>
      <c r="AE27" s="597"/>
      <c r="AF27" s="597"/>
      <c r="AG27" s="597"/>
      <c r="AH27" s="597"/>
      <c r="AI27" s="597"/>
      <c r="AJ27" s="597"/>
      <c r="AK27" s="597"/>
      <c r="AL27" s="598" t="s">
        <v>113</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4715674</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944301</v>
      </c>
      <c r="CS27" s="625"/>
      <c r="CT27" s="625"/>
      <c r="CU27" s="625"/>
      <c r="CV27" s="625"/>
      <c r="CW27" s="625"/>
      <c r="CX27" s="625"/>
      <c r="CY27" s="626"/>
      <c r="CZ27" s="627">
        <v>12.2</v>
      </c>
      <c r="DA27" s="628"/>
      <c r="DB27" s="628"/>
      <c r="DC27" s="629"/>
      <c r="DD27" s="602">
        <v>294832</v>
      </c>
      <c r="DE27" s="625"/>
      <c r="DF27" s="625"/>
      <c r="DG27" s="625"/>
      <c r="DH27" s="625"/>
      <c r="DI27" s="625"/>
      <c r="DJ27" s="625"/>
      <c r="DK27" s="626"/>
      <c r="DL27" s="602">
        <v>294219</v>
      </c>
      <c r="DM27" s="625"/>
      <c r="DN27" s="625"/>
      <c r="DO27" s="625"/>
      <c r="DP27" s="625"/>
      <c r="DQ27" s="625"/>
      <c r="DR27" s="625"/>
      <c r="DS27" s="625"/>
      <c r="DT27" s="625"/>
      <c r="DU27" s="625"/>
      <c r="DV27" s="626"/>
      <c r="DW27" s="598">
        <v>5.8</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6658</v>
      </c>
      <c r="S28" s="594"/>
      <c r="T28" s="594"/>
      <c r="U28" s="594"/>
      <c r="V28" s="594"/>
      <c r="W28" s="594"/>
      <c r="X28" s="594"/>
      <c r="Y28" s="595"/>
      <c r="Z28" s="596">
        <v>0.1</v>
      </c>
      <c r="AA28" s="596"/>
      <c r="AB28" s="596"/>
      <c r="AC28" s="596"/>
      <c r="AD28" s="597">
        <v>3955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262603</v>
      </c>
      <c r="CS28" s="594"/>
      <c r="CT28" s="594"/>
      <c r="CU28" s="594"/>
      <c r="CV28" s="594"/>
      <c r="CW28" s="594"/>
      <c r="CX28" s="594"/>
      <c r="CY28" s="595"/>
      <c r="CZ28" s="627">
        <v>3.4</v>
      </c>
      <c r="DA28" s="628"/>
      <c r="DB28" s="628"/>
      <c r="DC28" s="629"/>
      <c r="DD28" s="602">
        <v>259603</v>
      </c>
      <c r="DE28" s="594"/>
      <c r="DF28" s="594"/>
      <c r="DG28" s="594"/>
      <c r="DH28" s="594"/>
      <c r="DI28" s="594"/>
      <c r="DJ28" s="594"/>
      <c r="DK28" s="595"/>
      <c r="DL28" s="602">
        <v>259603</v>
      </c>
      <c r="DM28" s="594"/>
      <c r="DN28" s="594"/>
      <c r="DO28" s="594"/>
      <c r="DP28" s="594"/>
      <c r="DQ28" s="594"/>
      <c r="DR28" s="594"/>
      <c r="DS28" s="594"/>
      <c r="DT28" s="594"/>
      <c r="DU28" s="594"/>
      <c r="DV28" s="595"/>
      <c r="DW28" s="598">
        <v>5.0999999999999996</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2517</v>
      </c>
      <c r="S29" s="594"/>
      <c r="T29" s="594"/>
      <c r="U29" s="594"/>
      <c r="V29" s="594"/>
      <c r="W29" s="594"/>
      <c r="X29" s="594"/>
      <c r="Y29" s="595"/>
      <c r="Z29" s="596">
        <v>0</v>
      </c>
      <c r="AA29" s="596"/>
      <c r="AB29" s="596"/>
      <c r="AC29" s="596"/>
      <c r="AD29" s="597" t="s">
        <v>113</v>
      </c>
      <c r="AE29" s="597"/>
      <c r="AF29" s="597"/>
      <c r="AG29" s="597"/>
      <c r="AH29" s="597"/>
      <c r="AI29" s="597"/>
      <c r="AJ29" s="597"/>
      <c r="AK29" s="597"/>
      <c r="AL29" s="598" t="s">
        <v>113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262603</v>
      </c>
      <c r="CS29" s="625"/>
      <c r="CT29" s="625"/>
      <c r="CU29" s="625"/>
      <c r="CV29" s="625"/>
      <c r="CW29" s="625"/>
      <c r="CX29" s="625"/>
      <c r="CY29" s="626"/>
      <c r="CZ29" s="627">
        <v>3.4</v>
      </c>
      <c r="DA29" s="628"/>
      <c r="DB29" s="628"/>
      <c r="DC29" s="629"/>
      <c r="DD29" s="602">
        <v>259603</v>
      </c>
      <c r="DE29" s="625"/>
      <c r="DF29" s="625"/>
      <c r="DG29" s="625"/>
      <c r="DH29" s="625"/>
      <c r="DI29" s="625"/>
      <c r="DJ29" s="625"/>
      <c r="DK29" s="626"/>
      <c r="DL29" s="602">
        <v>259603</v>
      </c>
      <c r="DM29" s="625"/>
      <c r="DN29" s="625"/>
      <c r="DO29" s="625"/>
      <c r="DP29" s="625"/>
      <c r="DQ29" s="625"/>
      <c r="DR29" s="625"/>
      <c r="DS29" s="625"/>
      <c r="DT29" s="625"/>
      <c r="DU29" s="625"/>
      <c r="DV29" s="626"/>
      <c r="DW29" s="598">
        <v>5.0999999999999996</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82235</v>
      </c>
      <c r="S30" s="594"/>
      <c r="T30" s="594"/>
      <c r="U30" s="594"/>
      <c r="V30" s="594"/>
      <c r="W30" s="594"/>
      <c r="X30" s="594"/>
      <c r="Y30" s="595"/>
      <c r="Z30" s="596">
        <v>1</v>
      </c>
      <c r="AA30" s="596"/>
      <c r="AB30" s="596"/>
      <c r="AC30" s="596"/>
      <c r="AD30" s="597" t="s">
        <v>113</v>
      </c>
      <c r="AE30" s="597"/>
      <c r="AF30" s="597"/>
      <c r="AG30" s="597"/>
      <c r="AH30" s="597"/>
      <c r="AI30" s="597"/>
      <c r="AJ30" s="597"/>
      <c r="AK30" s="597"/>
      <c r="AL30" s="598" t="s">
        <v>113</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99.7</v>
      </c>
      <c r="BH30" s="652"/>
      <c r="BI30" s="652"/>
      <c r="BJ30" s="652"/>
      <c r="BK30" s="652"/>
      <c r="BL30" s="652"/>
      <c r="BM30" s="588">
        <v>99.4</v>
      </c>
      <c r="BN30" s="652"/>
      <c r="BO30" s="652"/>
      <c r="BP30" s="652"/>
      <c r="BQ30" s="653"/>
      <c r="BR30" s="651">
        <v>99.7</v>
      </c>
      <c r="BS30" s="652"/>
      <c r="BT30" s="652"/>
      <c r="BU30" s="652"/>
      <c r="BV30" s="652"/>
      <c r="BW30" s="652"/>
      <c r="BX30" s="588">
        <v>99.3</v>
      </c>
      <c r="BY30" s="652"/>
      <c r="BZ30" s="652"/>
      <c r="CA30" s="652"/>
      <c r="CB30" s="653"/>
      <c r="CD30" s="656"/>
      <c r="CE30" s="657"/>
      <c r="CF30" s="607" t="s">
        <v>292</v>
      </c>
      <c r="CG30" s="608"/>
      <c r="CH30" s="608"/>
      <c r="CI30" s="608"/>
      <c r="CJ30" s="608"/>
      <c r="CK30" s="608"/>
      <c r="CL30" s="608"/>
      <c r="CM30" s="608"/>
      <c r="CN30" s="608"/>
      <c r="CO30" s="608"/>
      <c r="CP30" s="608"/>
      <c r="CQ30" s="609"/>
      <c r="CR30" s="593">
        <v>220084</v>
      </c>
      <c r="CS30" s="594"/>
      <c r="CT30" s="594"/>
      <c r="CU30" s="594"/>
      <c r="CV30" s="594"/>
      <c r="CW30" s="594"/>
      <c r="CX30" s="594"/>
      <c r="CY30" s="595"/>
      <c r="CZ30" s="627">
        <v>2.8</v>
      </c>
      <c r="DA30" s="628"/>
      <c r="DB30" s="628"/>
      <c r="DC30" s="629"/>
      <c r="DD30" s="602">
        <v>217084</v>
      </c>
      <c r="DE30" s="594"/>
      <c r="DF30" s="594"/>
      <c r="DG30" s="594"/>
      <c r="DH30" s="594"/>
      <c r="DI30" s="594"/>
      <c r="DJ30" s="594"/>
      <c r="DK30" s="595"/>
      <c r="DL30" s="602">
        <v>217084</v>
      </c>
      <c r="DM30" s="594"/>
      <c r="DN30" s="594"/>
      <c r="DO30" s="594"/>
      <c r="DP30" s="594"/>
      <c r="DQ30" s="594"/>
      <c r="DR30" s="594"/>
      <c r="DS30" s="594"/>
      <c r="DT30" s="594"/>
      <c r="DU30" s="594"/>
      <c r="DV30" s="595"/>
      <c r="DW30" s="598">
        <v>4.2</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506405</v>
      </c>
      <c r="S31" s="594"/>
      <c r="T31" s="594"/>
      <c r="U31" s="594"/>
      <c r="V31" s="594"/>
      <c r="W31" s="594"/>
      <c r="X31" s="594"/>
      <c r="Y31" s="595"/>
      <c r="Z31" s="596">
        <v>6.3</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99.4</v>
      </c>
      <c r="BH31" s="625"/>
      <c r="BI31" s="625"/>
      <c r="BJ31" s="625"/>
      <c r="BK31" s="625"/>
      <c r="BL31" s="625"/>
      <c r="BM31" s="599">
        <v>98.6</v>
      </c>
      <c r="BN31" s="649"/>
      <c r="BO31" s="649"/>
      <c r="BP31" s="649"/>
      <c r="BQ31" s="650"/>
      <c r="BR31" s="648">
        <v>99.2</v>
      </c>
      <c r="BS31" s="625"/>
      <c r="BT31" s="625"/>
      <c r="BU31" s="625"/>
      <c r="BV31" s="625"/>
      <c r="BW31" s="625"/>
      <c r="BX31" s="599">
        <v>98.4</v>
      </c>
      <c r="BY31" s="649"/>
      <c r="BZ31" s="649"/>
      <c r="CA31" s="649"/>
      <c r="CB31" s="650"/>
      <c r="CD31" s="656"/>
      <c r="CE31" s="657"/>
      <c r="CF31" s="607" t="s">
        <v>296</v>
      </c>
      <c r="CG31" s="608"/>
      <c r="CH31" s="608"/>
      <c r="CI31" s="608"/>
      <c r="CJ31" s="608"/>
      <c r="CK31" s="608"/>
      <c r="CL31" s="608"/>
      <c r="CM31" s="608"/>
      <c r="CN31" s="608"/>
      <c r="CO31" s="608"/>
      <c r="CP31" s="608"/>
      <c r="CQ31" s="609"/>
      <c r="CR31" s="593">
        <v>42519</v>
      </c>
      <c r="CS31" s="625"/>
      <c r="CT31" s="625"/>
      <c r="CU31" s="625"/>
      <c r="CV31" s="625"/>
      <c r="CW31" s="625"/>
      <c r="CX31" s="625"/>
      <c r="CY31" s="626"/>
      <c r="CZ31" s="627">
        <v>0.5</v>
      </c>
      <c r="DA31" s="628"/>
      <c r="DB31" s="628"/>
      <c r="DC31" s="629"/>
      <c r="DD31" s="602">
        <v>42519</v>
      </c>
      <c r="DE31" s="625"/>
      <c r="DF31" s="625"/>
      <c r="DG31" s="625"/>
      <c r="DH31" s="625"/>
      <c r="DI31" s="625"/>
      <c r="DJ31" s="625"/>
      <c r="DK31" s="626"/>
      <c r="DL31" s="602">
        <v>42519</v>
      </c>
      <c r="DM31" s="625"/>
      <c r="DN31" s="625"/>
      <c r="DO31" s="625"/>
      <c r="DP31" s="625"/>
      <c r="DQ31" s="625"/>
      <c r="DR31" s="625"/>
      <c r="DS31" s="625"/>
      <c r="DT31" s="625"/>
      <c r="DU31" s="625"/>
      <c r="DV31" s="626"/>
      <c r="DW31" s="598">
        <v>0.8</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298326</v>
      </c>
      <c r="S32" s="594"/>
      <c r="T32" s="594"/>
      <c r="U32" s="594"/>
      <c r="V32" s="594"/>
      <c r="W32" s="594"/>
      <c r="X32" s="594"/>
      <c r="Y32" s="595"/>
      <c r="Z32" s="596">
        <v>3.7</v>
      </c>
      <c r="AA32" s="596"/>
      <c r="AB32" s="596"/>
      <c r="AC32" s="596"/>
      <c r="AD32" s="597">
        <v>143</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99.8</v>
      </c>
      <c r="BH32" s="661"/>
      <c r="BI32" s="661"/>
      <c r="BJ32" s="661"/>
      <c r="BK32" s="661"/>
      <c r="BL32" s="661"/>
      <c r="BM32" s="662">
        <v>99.5</v>
      </c>
      <c r="BN32" s="661"/>
      <c r="BO32" s="661"/>
      <c r="BP32" s="661"/>
      <c r="BQ32" s="663"/>
      <c r="BR32" s="660">
        <v>99.8</v>
      </c>
      <c r="BS32" s="661"/>
      <c r="BT32" s="661"/>
      <c r="BU32" s="661"/>
      <c r="BV32" s="661"/>
      <c r="BW32" s="661"/>
      <c r="BX32" s="662">
        <v>99.5</v>
      </c>
      <c r="BY32" s="661"/>
      <c r="BZ32" s="661"/>
      <c r="CA32" s="661"/>
      <c r="CB32" s="663"/>
      <c r="CD32" s="658"/>
      <c r="CE32" s="659"/>
      <c r="CF32" s="607" t="s">
        <v>299</v>
      </c>
      <c r="CG32" s="608"/>
      <c r="CH32" s="608"/>
      <c r="CI32" s="608"/>
      <c r="CJ32" s="608"/>
      <c r="CK32" s="608"/>
      <c r="CL32" s="608"/>
      <c r="CM32" s="608"/>
      <c r="CN32" s="608"/>
      <c r="CO32" s="608"/>
      <c r="CP32" s="608"/>
      <c r="CQ32" s="609"/>
      <c r="CR32" s="593" t="s">
        <v>113</v>
      </c>
      <c r="CS32" s="594"/>
      <c r="CT32" s="594"/>
      <c r="CU32" s="594"/>
      <c r="CV32" s="594"/>
      <c r="CW32" s="594"/>
      <c r="CX32" s="594"/>
      <c r="CY32" s="595"/>
      <c r="CZ32" s="627" t="s">
        <v>113</v>
      </c>
      <c r="DA32" s="628"/>
      <c r="DB32" s="628"/>
      <c r="DC32" s="629"/>
      <c r="DD32" s="602" t="s">
        <v>113</v>
      </c>
      <c r="DE32" s="594"/>
      <c r="DF32" s="594"/>
      <c r="DG32" s="594"/>
      <c r="DH32" s="594"/>
      <c r="DI32" s="594"/>
      <c r="DJ32" s="594"/>
      <c r="DK32" s="595"/>
      <c r="DL32" s="602" t="s">
        <v>113</v>
      </c>
      <c r="DM32" s="594"/>
      <c r="DN32" s="594"/>
      <c r="DO32" s="594"/>
      <c r="DP32" s="594"/>
      <c r="DQ32" s="594"/>
      <c r="DR32" s="594"/>
      <c r="DS32" s="594"/>
      <c r="DT32" s="594"/>
      <c r="DU32" s="594"/>
      <c r="DV32" s="595"/>
      <c r="DW32" s="598" t="s">
        <v>113</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755400</v>
      </c>
      <c r="S33" s="594"/>
      <c r="T33" s="594"/>
      <c r="U33" s="594"/>
      <c r="V33" s="594"/>
      <c r="W33" s="594"/>
      <c r="X33" s="594"/>
      <c r="Y33" s="595"/>
      <c r="Z33" s="596">
        <v>9.4</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3937146</v>
      </c>
      <c r="CS33" s="625"/>
      <c r="CT33" s="625"/>
      <c r="CU33" s="625"/>
      <c r="CV33" s="625"/>
      <c r="CW33" s="625"/>
      <c r="CX33" s="625"/>
      <c r="CY33" s="626"/>
      <c r="CZ33" s="627">
        <v>50.7</v>
      </c>
      <c r="DA33" s="628"/>
      <c r="DB33" s="628"/>
      <c r="DC33" s="629"/>
      <c r="DD33" s="602">
        <v>3247701</v>
      </c>
      <c r="DE33" s="625"/>
      <c r="DF33" s="625"/>
      <c r="DG33" s="625"/>
      <c r="DH33" s="625"/>
      <c r="DI33" s="625"/>
      <c r="DJ33" s="625"/>
      <c r="DK33" s="626"/>
      <c r="DL33" s="602">
        <v>2817998</v>
      </c>
      <c r="DM33" s="625"/>
      <c r="DN33" s="625"/>
      <c r="DO33" s="625"/>
      <c r="DP33" s="625"/>
      <c r="DQ33" s="625"/>
      <c r="DR33" s="625"/>
      <c r="DS33" s="625"/>
      <c r="DT33" s="625"/>
      <c r="DU33" s="625"/>
      <c r="DV33" s="626"/>
      <c r="DW33" s="598">
        <v>55.1</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1860586</v>
      </c>
      <c r="CS34" s="594"/>
      <c r="CT34" s="594"/>
      <c r="CU34" s="594"/>
      <c r="CV34" s="594"/>
      <c r="CW34" s="594"/>
      <c r="CX34" s="594"/>
      <c r="CY34" s="595"/>
      <c r="CZ34" s="627">
        <v>23.9</v>
      </c>
      <c r="DA34" s="628"/>
      <c r="DB34" s="628"/>
      <c r="DC34" s="629"/>
      <c r="DD34" s="602">
        <v>1464233</v>
      </c>
      <c r="DE34" s="594"/>
      <c r="DF34" s="594"/>
      <c r="DG34" s="594"/>
      <c r="DH34" s="594"/>
      <c r="DI34" s="594"/>
      <c r="DJ34" s="594"/>
      <c r="DK34" s="595"/>
      <c r="DL34" s="602">
        <v>1329610</v>
      </c>
      <c r="DM34" s="594"/>
      <c r="DN34" s="594"/>
      <c r="DO34" s="594"/>
      <c r="DP34" s="594"/>
      <c r="DQ34" s="594"/>
      <c r="DR34" s="594"/>
      <c r="DS34" s="594"/>
      <c r="DT34" s="594"/>
      <c r="DU34" s="594"/>
      <c r="DV34" s="595"/>
      <c r="DW34" s="598">
        <v>26</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t="s">
        <v>113</v>
      </c>
      <c r="S35" s="594"/>
      <c r="T35" s="594"/>
      <c r="U35" s="594"/>
      <c r="V35" s="594"/>
      <c r="W35" s="594"/>
      <c r="X35" s="594"/>
      <c r="Y35" s="595"/>
      <c r="Z35" s="596" t="s">
        <v>113</v>
      </c>
      <c r="AA35" s="596"/>
      <c r="AB35" s="596"/>
      <c r="AC35" s="596"/>
      <c r="AD35" s="597" t="s">
        <v>113</v>
      </c>
      <c r="AE35" s="597"/>
      <c r="AF35" s="597"/>
      <c r="AG35" s="597"/>
      <c r="AH35" s="597"/>
      <c r="AI35" s="597"/>
      <c r="AJ35" s="597"/>
      <c r="AK35" s="597"/>
      <c r="AL35" s="598" t="s">
        <v>113</v>
      </c>
      <c r="AM35" s="599"/>
      <c r="AN35" s="599"/>
      <c r="AO35" s="600"/>
      <c r="AP35" s="186"/>
      <c r="AQ35" s="604" t="s">
        <v>307</v>
      </c>
      <c r="AR35" s="605"/>
      <c r="AS35" s="605"/>
      <c r="AT35" s="605"/>
      <c r="AU35" s="605"/>
      <c r="AV35" s="605"/>
      <c r="AW35" s="605"/>
      <c r="AX35" s="605"/>
      <c r="AY35" s="606"/>
      <c r="AZ35" s="582">
        <v>832292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26283</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151778</v>
      </c>
      <c r="CS35" s="625"/>
      <c r="CT35" s="625"/>
      <c r="CU35" s="625"/>
      <c r="CV35" s="625"/>
      <c r="CW35" s="625"/>
      <c r="CX35" s="625"/>
      <c r="CY35" s="626"/>
      <c r="CZ35" s="627">
        <v>2</v>
      </c>
      <c r="DA35" s="628"/>
      <c r="DB35" s="628"/>
      <c r="DC35" s="629"/>
      <c r="DD35" s="602">
        <v>116123</v>
      </c>
      <c r="DE35" s="625"/>
      <c r="DF35" s="625"/>
      <c r="DG35" s="625"/>
      <c r="DH35" s="625"/>
      <c r="DI35" s="625"/>
      <c r="DJ35" s="625"/>
      <c r="DK35" s="626"/>
      <c r="DL35" s="602">
        <v>116123</v>
      </c>
      <c r="DM35" s="625"/>
      <c r="DN35" s="625"/>
      <c r="DO35" s="625"/>
      <c r="DP35" s="625"/>
      <c r="DQ35" s="625"/>
      <c r="DR35" s="625"/>
      <c r="DS35" s="625"/>
      <c r="DT35" s="625"/>
      <c r="DU35" s="625"/>
      <c r="DV35" s="626"/>
      <c r="DW35" s="598">
        <v>2.2999999999999998</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8075501</v>
      </c>
      <c r="S36" s="666"/>
      <c r="T36" s="666"/>
      <c r="U36" s="666"/>
      <c r="V36" s="666"/>
      <c r="W36" s="666"/>
      <c r="X36" s="666"/>
      <c r="Y36" s="667"/>
      <c r="Z36" s="668">
        <v>100</v>
      </c>
      <c r="AA36" s="668"/>
      <c r="AB36" s="668"/>
      <c r="AC36" s="668"/>
      <c r="AD36" s="669">
        <v>5113069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381118</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19356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1245295</v>
      </c>
      <c r="CS36" s="594"/>
      <c r="CT36" s="594"/>
      <c r="CU36" s="594"/>
      <c r="CV36" s="594"/>
      <c r="CW36" s="594"/>
      <c r="CX36" s="594"/>
      <c r="CY36" s="595"/>
      <c r="CZ36" s="627">
        <v>16</v>
      </c>
      <c r="DA36" s="628"/>
      <c r="DB36" s="628"/>
      <c r="DC36" s="629"/>
      <c r="DD36" s="602">
        <v>1200039</v>
      </c>
      <c r="DE36" s="594"/>
      <c r="DF36" s="594"/>
      <c r="DG36" s="594"/>
      <c r="DH36" s="594"/>
      <c r="DI36" s="594"/>
      <c r="DJ36" s="594"/>
      <c r="DK36" s="595"/>
      <c r="DL36" s="602">
        <v>1025175</v>
      </c>
      <c r="DM36" s="594"/>
      <c r="DN36" s="594"/>
      <c r="DO36" s="594"/>
      <c r="DP36" s="594"/>
      <c r="DQ36" s="594"/>
      <c r="DR36" s="594"/>
      <c r="DS36" s="594"/>
      <c r="DT36" s="594"/>
      <c r="DU36" s="594"/>
      <c r="DV36" s="595"/>
      <c r="DW36" s="598">
        <v>20.100000000000001</v>
      </c>
      <c r="DX36" s="623"/>
      <c r="DY36" s="623"/>
      <c r="DZ36" s="623"/>
      <c r="EA36" s="623"/>
      <c r="EB36" s="623"/>
      <c r="EC36" s="624"/>
    </row>
    <row r="37" spans="2:133" ht="11.25" customHeight="1">
      <c r="AQ37" s="672" t="s">
        <v>314</v>
      </c>
      <c r="AR37" s="673"/>
      <c r="AS37" s="673"/>
      <c r="AT37" s="673"/>
      <c r="AU37" s="673"/>
      <c r="AV37" s="673"/>
      <c r="AW37" s="673"/>
      <c r="AX37" s="673"/>
      <c r="AY37" s="674"/>
      <c r="AZ37" s="593">
        <v>31290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1713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459558</v>
      </c>
      <c r="CS37" s="625"/>
      <c r="CT37" s="625"/>
      <c r="CU37" s="625"/>
      <c r="CV37" s="625"/>
      <c r="CW37" s="625"/>
      <c r="CX37" s="625"/>
      <c r="CY37" s="626"/>
      <c r="CZ37" s="627">
        <v>5.9</v>
      </c>
      <c r="DA37" s="628"/>
      <c r="DB37" s="628"/>
      <c r="DC37" s="629"/>
      <c r="DD37" s="602">
        <v>454286</v>
      </c>
      <c r="DE37" s="625"/>
      <c r="DF37" s="625"/>
      <c r="DG37" s="625"/>
      <c r="DH37" s="625"/>
      <c r="DI37" s="625"/>
      <c r="DJ37" s="625"/>
      <c r="DK37" s="626"/>
      <c r="DL37" s="602">
        <v>453469</v>
      </c>
      <c r="DM37" s="625"/>
      <c r="DN37" s="625"/>
      <c r="DO37" s="625"/>
      <c r="DP37" s="625"/>
      <c r="DQ37" s="625"/>
      <c r="DR37" s="625"/>
      <c r="DS37" s="625"/>
      <c r="DT37" s="625"/>
      <c r="DU37" s="625"/>
      <c r="DV37" s="626"/>
      <c r="DW37" s="598">
        <v>8.9</v>
      </c>
      <c r="DX37" s="623"/>
      <c r="DY37" s="623"/>
      <c r="DZ37" s="623"/>
      <c r="EA37" s="623"/>
      <c r="EB37" s="623"/>
      <c r="EC37" s="624"/>
    </row>
    <row r="38" spans="2:133" ht="11.25" customHeight="1">
      <c r="AQ38" s="672" t="s">
        <v>317</v>
      </c>
      <c r="AR38" s="673"/>
      <c r="AS38" s="673"/>
      <c r="AT38" s="673"/>
      <c r="AU38" s="673"/>
      <c r="AV38" s="673"/>
      <c r="AW38" s="673"/>
      <c r="AX38" s="673"/>
      <c r="AY38" s="674"/>
      <c r="AZ38" s="593">
        <v>1008</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3137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419884</v>
      </c>
      <c r="CS38" s="594"/>
      <c r="CT38" s="594"/>
      <c r="CU38" s="594"/>
      <c r="CV38" s="594"/>
      <c r="CW38" s="594"/>
      <c r="CX38" s="594"/>
      <c r="CY38" s="595"/>
      <c r="CZ38" s="627">
        <v>5.4</v>
      </c>
      <c r="DA38" s="628"/>
      <c r="DB38" s="628"/>
      <c r="DC38" s="629"/>
      <c r="DD38" s="602">
        <v>358808</v>
      </c>
      <c r="DE38" s="594"/>
      <c r="DF38" s="594"/>
      <c r="DG38" s="594"/>
      <c r="DH38" s="594"/>
      <c r="DI38" s="594"/>
      <c r="DJ38" s="594"/>
      <c r="DK38" s="595"/>
      <c r="DL38" s="602">
        <v>325273</v>
      </c>
      <c r="DM38" s="594"/>
      <c r="DN38" s="594"/>
      <c r="DO38" s="594"/>
      <c r="DP38" s="594"/>
      <c r="DQ38" s="594"/>
      <c r="DR38" s="594"/>
      <c r="DS38" s="594"/>
      <c r="DT38" s="594"/>
      <c r="DU38" s="594"/>
      <c r="DV38" s="595"/>
      <c r="DW38" s="598">
        <v>6.4</v>
      </c>
      <c r="DX38" s="623"/>
      <c r="DY38" s="623"/>
      <c r="DZ38" s="623"/>
      <c r="EA38" s="623"/>
      <c r="EB38" s="623"/>
      <c r="EC38" s="624"/>
    </row>
    <row r="39" spans="2:133" ht="11.25" customHeight="1">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93</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87603</v>
      </c>
      <c r="CS39" s="625"/>
      <c r="CT39" s="625"/>
      <c r="CU39" s="625"/>
      <c r="CV39" s="625"/>
      <c r="CW39" s="625"/>
      <c r="CX39" s="625"/>
      <c r="CY39" s="626"/>
      <c r="CZ39" s="627">
        <v>1.1000000000000001</v>
      </c>
      <c r="DA39" s="628"/>
      <c r="DB39" s="628"/>
      <c r="DC39" s="629"/>
      <c r="DD39" s="602">
        <v>64585</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123802</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114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172000</v>
      </c>
      <c r="CS40" s="594"/>
      <c r="CT40" s="594"/>
      <c r="CU40" s="594"/>
      <c r="CV40" s="594"/>
      <c r="CW40" s="594"/>
      <c r="CX40" s="594"/>
      <c r="CY40" s="595"/>
      <c r="CZ40" s="627">
        <v>2.2000000000000002</v>
      </c>
      <c r="DA40" s="628"/>
      <c r="DB40" s="628"/>
      <c r="DC40" s="629"/>
      <c r="DD40" s="602">
        <v>43913</v>
      </c>
      <c r="DE40" s="594"/>
      <c r="DF40" s="594"/>
      <c r="DG40" s="594"/>
      <c r="DH40" s="594"/>
      <c r="DI40" s="594"/>
      <c r="DJ40" s="594"/>
      <c r="DK40" s="595"/>
      <c r="DL40" s="602">
        <v>21817</v>
      </c>
      <c r="DM40" s="594"/>
      <c r="DN40" s="594"/>
      <c r="DO40" s="594"/>
      <c r="DP40" s="594"/>
      <c r="DQ40" s="594"/>
      <c r="DR40" s="594"/>
      <c r="DS40" s="594"/>
      <c r="DT40" s="594"/>
      <c r="DU40" s="594"/>
      <c r="DV40" s="595"/>
      <c r="DW40" s="598">
        <v>0.4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295074</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289</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1353548</v>
      </c>
      <c r="CS42" s="594"/>
      <c r="CT42" s="594"/>
      <c r="CU42" s="594"/>
      <c r="CV42" s="594"/>
      <c r="CW42" s="594"/>
      <c r="CX42" s="594"/>
      <c r="CY42" s="595"/>
      <c r="CZ42" s="627">
        <v>17.399999999999999</v>
      </c>
      <c r="DA42" s="676"/>
      <c r="DB42" s="676"/>
      <c r="DC42" s="677"/>
      <c r="DD42" s="602">
        <v>294770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43827</v>
      </c>
      <c r="CS43" s="625"/>
      <c r="CT43" s="625"/>
      <c r="CU43" s="625"/>
      <c r="CV43" s="625"/>
      <c r="CW43" s="625"/>
      <c r="CX43" s="625"/>
      <c r="CY43" s="626"/>
      <c r="CZ43" s="627">
        <v>0.6</v>
      </c>
      <c r="DA43" s="628"/>
      <c r="DB43" s="628"/>
      <c r="DC43" s="629"/>
      <c r="DD43" s="602">
        <v>43827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1353548</v>
      </c>
      <c r="CS44" s="594"/>
      <c r="CT44" s="594"/>
      <c r="CU44" s="594"/>
      <c r="CV44" s="594"/>
      <c r="CW44" s="594"/>
      <c r="CX44" s="594"/>
      <c r="CY44" s="595"/>
      <c r="CZ44" s="627">
        <v>17.399999999999999</v>
      </c>
      <c r="DA44" s="676"/>
      <c r="DB44" s="676"/>
      <c r="DC44" s="677"/>
      <c r="DD44" s="602">
        <v>294770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290995</v>
      </c>
      <c r="CS45" s="625"/>
      <c r="CT45" s="625"/>
      <c r="CU45" s="625"/>
      <c r="CV45" s="625"/>
      <c r="CW45" s="625"/>
      <c r="CX45" s="625"/>
      <c r="CY45" s="626"/>
      <c r="CZ45" s="627">
        <v>3.7</v>
      </c>
      <c r="DA45" s="628"/>
      <c r="DB45" s="628"/>
      <c r="DC45" s="629"/>
      <c r="DD45" s="602">
        <v>19703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1055337</v>
      </c>
      <c r="CS46" s="594"/>
      <c r="CT46" s="594"/>
      <c r="CU46" s="594"/>
      <c r="CV46" s="594"/>
      <c r="CW46" s="594"/>
      <c r="CX46" s="594"/>
      <c r="CY46" s="595"/>
      <c r="CZ46" s="627">
        <v>13.6</v>
      </c>
      <c r="DA46" s="676"/>
      <c r="DB46" s="676"/>
      <c r="DC46" s="677"/>
      <c r="DD46" s="602">
        <v>267851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321</v>
      </c>
      <c r="CS47" s="625"/>
      <c r="CT47" s="625"/>
      <c r="CU47" s="625"/>
      <c r="CV47" s="625"/>
      <c r="CW47" s="625"/>
      <c r="CX47" s="625"/>
      <c r="CY47" s="626"/>
      <c r="CZ47" s="627" t="s">
        <v>321</v>
      </c>
      <c r="DA47" s="628"/>
      <c r="DB47" s="628"/>
      <c r="DC47" s="629"/>
      <c r="DD47" s="602" t="s">
        <v>321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7769784</v>
      </c>
      <c r="CS49" s="661"/>
      <c r="CT49" s="661"/>
      <c r="CU49" s="661"/>
      <c r="CV49" s="661"/>
      <c r="CW49" s="661"/>
      <c r="CX49" s="661"/>
      <c r="CY49" s="688"/>
      <c r="CZ49" s="689">
        <v>100</v>
      </c>
      <c r="DA49" s="690"/>
      <c r="DB49" s="690"/>
      <c r="DC49" s="691"/>
      <c r="DD49" s="692">
        <v>5308372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8131</v>
      </c>
      <c r="R7" s="723"/>
      <c r="S7" s="723"/>
      <c r="T7" s="723"/>
      <c r="U7" s="723"/>
      <c r="V7" s="723">
        <v>7829</v>
      </c>
      <c r="W7" s="723"/>
      <c r="X7" s="723"/>
      <c r="Y7" s="723"/>
      <c r="Z7" s="723"/>
      <c r="AA7" s="723">
        <v>302</v>
      </c>
      <c r="AB7" s="723"/>
      <c r="AC7" s="723"/>
      <c r="AD7" s="723"/>
      <c r="AE7" s="724"/>
      <c r="AF7" s="725">
        <v>282</v>
      </c>
      <c r="AG7" s="726"/>
      <c r="AH7" s="726"/>
      <c r="AI7" s="726"/>
      <c r="AJ7" s="727"/>
      <c r="AK7" s="762">
        <v>83</v>
      </c>
      <c r="AL7" s="763"/>
      <c r="AM7" s="763"/>
      <c r="AN7" s="763"/>
      <c r="AO7" s="763"/>
      <c r="AP7" s="763">
        <v>3480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555</v>
      </c>
      <c r="BT7" s="767"/>
      <c r="BU7" s="767"/>
      <c r="BV7" s="767"/>
      <c r="BW7" s="767"/>
      <c r="BX7" s="767"/>
      <c r="BY7" s="767"/>
      <c r="BZ7" s="767"/>
      <c r="CA7" s="767"/>
      <c r="CB7" s="767"/>
      <c r="CC7" s="767"/>
      <c r="CD7" s="767"/>
      <c r="CE7" s="767"/>
      <c r="CF7" s="767"/>
      <c r="CG7" s="768"/>
      <c r="CH7" s="759">
        <v>2</v>
      </c>
      <c r="CI7" s="760"/>
      <c r="CJ7" s="760"/>
      <c r="CK7" s="760"/>
      <c r="CL7" s="761"/>
      <c r="CM7" s="759">
        <v>138</v>
      </c>
      <c r="CN7" s="760"/>
      <c r="CO7" s="760"/>
      <c r="CP7" s="760"/>
      <c r="CQ7" s="761"/>
      <c r="CR7" s="759">
        <v>50</v>
      </c>
      <c r="CS7" s="760"/>
      <c r="CT7" s="760"/>
      <c r="CU7" s="760"/>
      <c r="CV7" s="761"/>
      <c r="CW7" s="759" t="s">
        <v>558</v>
      </c>
      <c r="CX7" s="760"/>
      <c r="CY7" s="760"/>
      <c r="CZ7" s="760"/>
      <c r="DA7" s="761"/>
      <c r="DB7" s="759" t="s">
        <v>558</v>
      </c>
      <c r="DC7" s="760"/>
      <c r="DD7" s="760"/>
      <c r="DE7" s="760"/>
      <c r="DF7" s="761"/>
      <c r="DG7" s="759" t="s">
        <v>558</v>
      </c>
      <c r="DH7" s="760"/>
      <c r="DI7" s="760"/>
      <c r="DJ7" s="760"/>
      <c r="DK7" s="761"/>
      <c r="DL7" s="759" t="s">
        <v>558</v>
      </c>
      <c r="DM7" s="760"/>
      <c r="DN7" s="760"/>
      <c r="DO7" s="760"/>
      <c r="DP7" s="761"/>
      <c r="DQ7" s="759" t="s">
        <v>558</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10</v>
      </c>
      <c r="R8" s="747"/>
      <c r="S8" s="747"/>
      <c r="T8" s="747"/>
      <c r="U8" s="747"/>
      <c r="V8" s="747">
        <v>7</v>
      </c>
      <c r="W8" s="747"/>
      <c r="X8" s="747"/>
      <c r="Y8" s="747"/>
      <c r="Z8" s="747"/>
      <c r="AA8" s="747">
        <v>4</v>
      </c>
      <c r="AB8" s="747"/>
      <c r="AC8" s="747"/>
      <c r="AD8" s="747"/>
      <c r="AE8" s="748"/>
      <c r="AF8" s="749">
        <v>4</v>
      </c>
      <c r="AG8" s="750"/>
      <c r="AH8" s="750"/>
      <c r="AI8" s="750"/>
      <c r="AJ8" s="751"/>
      <c r="AK8" s="752" t="s">
        <v>534</v>
      </c>
      <c r="AL8" s="753"/>
      <c r="AM8" s="753"/>
      <c r="AN8" s="753"/>
      <c r="AO8" s="753"/>
      <c r="AP8" s="753" t="s">
        <v>534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556</v>
      </c>
      <c r="BT8" s="757"/>
      <c r="BU8" s="757"/>
      <c r="BV8" s="757"/>
      <c r="BW8" s="757"/>
      <c r="BX8" s="757"/>
      <c r="BY8" s="757"/>
      <c r="BZ8" s="757"/>
      <c r="CA8" s="757"/>
      <c r="CB8" s="757"/>
      <c r="CC8" s="757"/>
      <c r="CD8" s="757"/>
      <c r="CE8" s="757"/>
      <c r="CF8" s="757"/>
      <c r="CG8" s="758"/>
      <c r="CH8" s="769">
        <v>-8</v>
      </c>
      <c r="CI8" s="770"/>
      <c r="CJ8" s="770"/>
      <c r="CK8" s="770"/>
      <c r="CL8" s="771"/>
      <c r="CM8" s="769">
        <v>7</v>
      </c>
      <c r="CN8" s="770"/>
      <c r="CO8" s="770"/>
      <c r="CP8" s="770"/>
      <c r="CQ8" s="771"/>
      <c r="CR8" s="769">
        <v>36</v>
      </c>
      <c r="CS8" s="770"/>
      <c r="CT8" s="770"/>
      <c r="CU8" s="770"/>
      <c r="CV8" s="771"/>
      <c r="CW8" s="769" t="s">
        <v>558</v>
      </c>
      <c r="CX8" s="770"/>
      <c r="CY8" s="770"/>
      <c r="CZ8" s="770"/>
      <c r="DA8" s="771"/>
      <c r="DB8" s="769" t="s">
        <v>558</v>
      </c>
      <c r="DC8" s="770"/>
      <c r="DD8" s="770"/>
      <c r="DE8" s="770"/>
      <c r="DF8" s="771"/>
      <c r="DG8" s="769" t="s">
        <v>558</v>
      </c>
      <c r="DH8" s="770"/>
      <c r="DI8" s="770"/>
      <c r="DJ8" s="770"/>
      <c r="DK8" s="771"/>
      <c r="DL8" s="769" t="s">
        <v>558</v>
      </c>
      <c r="DM8" s="770"/>
      <c r="DN8" s="770"/>
      <c r="DO8" s="770"/>
      <c r="DP8" s="771"/>
      <c r="DQ8" s="769" t="s">
        <v>558</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557</v>
      </c>
      <c r="BT9" s="757"/>
      <c r="BU9" s="757"/>
      <c r="BV9" s="757"/>
      <c r="BW9" s="757"/>
      <c r="BX9" s="757"/>
      <c r="BY9" s="757"/>
      <c r="BZ9" s="757"/>
      <c r="CA9" s="757"/>
      <c r="CB9" s="757"/>
      <c r="CC9" s="757"/>
      <c r="CD9" s="757"/>
      <c r="CE9" s="757"/>
      <c r="CF9" s="757"/>
      <c r="CG9" s="758"/>
      <c r="CH9" s="769">
        <v>-5</v>
      </c>
      <c r="CI9" s="770"/>
      <c r="CJ9" s="770"/>
      <c r="CK9" s="770"/>
      <c r="CL9" s="771"/>
      <c r="CM9" s="769">
        <v>26</v>
      </c>
      <c r="CN9" s="770"/>
      <c r="CO9" s="770"/>
      <c r="CP9" s="770"/>
      <c r="CQ9" s="771"/>
      <c r="CR9" s="769">
        <v>0</v>
      </c>
      <c r="CS9" s="770"/>
      <c r="CT9" s="770"/>
      <c r="CU9" s="770"/>
      <c r="CV9" s="771"/>
      <c r="CW9" s="769" t="s">
        <v>558</v>
      </c>
      <c r="CX9" s="770"/>
      <c r="CY9" s="770"/>
      <c r="CZ9" s="770"/>
      <c r="DA9" s="771"/>
      <c r="DB9" s="769" t="s">
        <v>558</v>
      </c>
      <c r="DC9" s="770"/>
      <c r="DD9" s="770"/>
      <c r="DE9" s="770"/>
      <c r="DF9" s="771"/>
      <c r="DG9" s="769">
        <v>9</v>
      </c>
      <c r="DH9" s="770"/>
      <c r="DI9" s="770"/>
      <c r="DJ9" s="770"/>
      <c r="DK9" s="771"/>
      <c r="DL9" s="769" t="s">
        <v>558</v>
      </c>
      <c r="DM9" s="770"/>
      <c r="DN9" s="770"/>
      <c r="DO9" s="770"/>
      <c r="DP9" s="771"/>
      <c r="DQ9" s="769" t="s">
        <v>559</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8141</v>
      </c>
      <c r="R23" s="782"/>
      <c r="S23" s="782"/>
      <c r="T23" s="782"/>
      <c r="U23" s="782"/>
      <c r="V23" s="782">
        <v>7835</v>
      </c>
      <c r="W23" s="782"/>
      <c r="X23" s="782"/>
      <c r="Y23" s="782"/>
      <c r="Z23" s="782"/>
      <c r="AA23" s="782">
        <v>306</v>
      </c>
      <c r="AB23" s="782"/>
      <c r="AC23" s="782"/>
      <c r="AD23" s="782"/>
      <c r="AE23" s="783"/>
      <c r="AF23" s="784">
        <v>286</v>
      </c>
      <c r="AG23" s="782"/>
      <c r="AH23" s="782"/>
      <c r="AI23" s="782"/>
      <c r="AJ23" s="785"/>
      <c r="AK23" s="786"/>
      <c r="AL23" s="787"/>
      <c r="AM23" s="787"/>
      <c r="AN23" s="787"/>
      <c r="AO23" s="787"/>
      <c r="AP23" s="782">
        <v>3480</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1454</v>
      </c>
      <c r="R28" s="811"/>
      <c r="S28" s="811"/>
      <c r="T28" s="811"/>
      <c r="U28" s="811"/>
      <c r="V28" s="811">
        <v>1428</v>
      </c>
      <c r="W28" s="811"/>
      <c r="X28" s="811"/>
      <c r="Y28" s="811"/>
      <c r="Z28" s="811"/>
      <c r="AA28" s="811">
        <v>26</v>
      </c>
      <c r="AB28" s="811"/>
      <c r="AC28" s="811"/>
      <c r="AD28" s="811"/>
      <c r="AE28" s="812"/>
      <c r="AF28" s="813">
        <v>26</v>
      </c>
      <c r="AG28" s="811"/>
      <c r="AH28" s="811"/>
      <c r="AI28" s="811"/>
      <c r="AJ28" s="814"/>
      <c r="AK28" s="815">
        <v>115</v>
      </c>
      <c r="AL28" s="806"/>
      <c r="AM28" s="806"/>
      <c r="AN28" s="806"/>
      <c r="AO28" s="806"/>
      <c r="AP28" s="806" t="s">
        <v>534</v>
      </c>
      <c r="AQ28" s="806"/>
      <c r="AR28" s="806"/>
      <c r="AS28" s="806"/>
      <c r="AT28" s="806"/>
      <c r="AU28" s="806" t="s">
        <v>534</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165</v>
      </c>
      <c r="R29" s="747"/>
      <c r="S29" s="747"/>
      <c r="T29" s="747"/>
      <c r="U29" s="747"/>
      <c r="V29" s="747">
        <v>145</v>
      </c>
      <c r="W29" s="747"/>
      <c r="X29" s="747"/>
      <c r="Y29" s="747"/>
      <c r="Z29" s="747"/>
      <c r="AA29" s="747">
        <v>20</v>
      </c>
      <c r="AB29" s="747"/>
      <c r="AC29" s="747"/>
      <c r="AD29" s="747"/>
      <c r="AE29" s="748"/>
      <c r="AF29" s="749">
        <v>20</v>
      </c>
      <c r="AG29" s="750"/>
      <c r="AH29" s="750"/>
      <c r="AI29" s="750"/>
      <c r="AJ29" s="751"/>
      <c r="AK29" s="818">
        <v>40</v>
      </c>
      <c r="AL29" s="819"/>
      <c r="AM29" s="819"/>
      <c r="AN29" s="819"/>
      <c r="AO29" s="819"/>
      <c r="AP29" s="819">
        <v>68</v>
      </c>
      <c r="AQ29" s="819"/>
      <c r="AR29" s="819"/>
      <c r="AS29" s="819"/>
      <c r="AT29" s="819"/>
      <c r="AU29" s="819">
        <v>68</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1162</v>
      </c>
      <c r="R30" s="747"/>
      <c r="S30" s="747"/>
      <c r="T30" s="747"/>
      <c r="U30" s="747"/>
      <c r="V30" s="747">
        <v>1104</v>
      </c>
      <c r="W30" s="747"/>
      <c r="X30" s="747"/>
      <c r="Y30" s="747"/>
      <c r="Z30" s="747"/>
      <c r="AA30" s="747">
        <v>59</v>
      </c>
      <c r="AB30" s="747"/>
      <c r="AC30" s="747"/>
      <c r="AD30" s="747"/>
      <c r="AE30" s="748"/>
      <c r="AF30" s="749">
        <v>59</v>
      </c>
      <c r="AG30" s="750"/>
      <c r="AH30" s="750"/>
      <c r="AI30" s="750"/>
      <c r="AJ30" s="751"/>
      <c r="AK30" s="818">
        <v>170</v>
      </c>
      <c r="AL30" s="819"/>
      <c r="AM30" s="819"/>
      <c r="AN30" s="819"/>
      <c r="AO30" s="819"/>
      <c r="AP30" s="819" t="s">
        <v>534</v>
      </c>
      <c r="AQ30" s="819"/>
      <c r="AR30" s="819"/>
      <c r="AS30" s="819"/>
      <c r="AT30" s="819"/>
      <c r="AU30" s="819" t="s">
        <v>534</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73</v>
      </c>
      <c r="R31" s="747"/>
      <c r="S31" s="747"/>
      <c r="T31" s="747"/>
      <c r="U31" s="747"/>
      <c r="V31" s="747">
        <v>73</v>
      </c>
      <c r="W31" s="747"/>
      <c r="X31" s="747"/>
      <c r="Y31" s="747"/>
      <c r="Z31" s="747"/>
      <c r="AA31" s="747">
        <v>0</v>
      </c>
      <c r="AB31" s="747"/>
      <c r="AC31" s="747"/>
      <c r="AD31" s="747"/>
      <c r="AE31" s="748"/>
      <c r="AF31" s="749">
        <v>0</v>
      </c>
      <c r="AG31" s="750"/>
      <c r="AH31" s="750"/>
      <c r="AI31" s="750"/>
      <c r="AJ31" s="751"/>
      <c r="AK31" s="818">
        <v>30</v>
      </c>
      <c r="AL31" s="819"/>
      <c r="AM31" s="819"/>
      <c r="AN31" s="819"/>
      <c r="AO31" s="819"/>
      <c r="AP31" s="819" t="s">
        <v>534</v>
      </c>
      <c r="AQ31" s="819"/>
      <c r="AR31" s="819"/>
      <c r="AS31" s="819"/>
      <c r="AT31" s="819"/>
      <c r="AU31" s="819" t="s">
        <v>534</v>
      </c>
      <c r="AV31" s="819"/>
      <c r="AW31" s="819"/>
      <c r="AX31" s="819"/>
      <c r="AY31" s="819"/>
      <c r="AZ31" s="820" t="s">
        <v>534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759</v>
      </c>
      <c r="R32" s="747"/>
      <c r="S32" s="747"/>
      <c r="T32" s="747"/>
      <c r="U32" s="747"/>
      <c r="V32" s="747">
        <v>721</v>
      </c>
      <c r="W32" s="747"/>
      <c r="X32" s="747"/>
      <c r="Y32" s="747"/>
      <c r="Z32" s="747"/>
      <c r="AA32" s="747">
        <v>37</v>
      </c>
      <c r="AB32" s="747"/>
      <c r="AC32" s="747"/>
      <c r="AD32" s="747"/>
      <c r="AE32" s="748"/>
      <c r="AF32" s="749">
        <v>258</v>
      </c>
      <c r="AG32" s="750"/>
      <c r="AH32" s="750"/>
      <c r="AI32" s="750"/>
      <c r="AJ32" s="751"/>
      <c r="AK32" s="818">
        <v>381</v>
      </c>
      <c r="AL32" s="819"/>
      <c r="AM32" s="819"/>
      <c r="AN32" s="819"/>
      <c r="AO32" s="819"/>
      <c r="AP32" s="819">
        <v>6795</v>
      </c>
      <c r="AQ32" s="819"/>
      <c r="AR32" s="819"/>
      <c r="AS32" s="819"/>
      <c r="AT32" s="819"/>
      <c r="AU32" s="819">
        <v>3044</v>
      </c>
      <c r="AV32" s="819"/>
      <c r="AW32" s="819"/>
      <c r="AX32" s="819"/>
      <c r="AY32" s="819"/>
      <c r="AZ32" s="820" t="s">
        <v>534</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248</v>
      </c>
      <c r="R33" s="747"/>
      <c r="S33" s="747"/>
      <c r="T33" s="747"/>
      <c r="U33" s="747"/>
      <c r="V33" s="747">
        <v>237</v>
      </c>
      <c r="W33" s="747"/>
      <c r="X33" s="747"/>
      <c r="Y33" s="747"/>
      <c r="Z33" s="747"/>
      <c r="AA33" s="747">
        <v>11</v>
      </c>
      <c r="AB33" s="747"/>
      <c r="AC33" s="747"/>
      <c r="AD33" s="747"/>
      <c r="AE33" s="748"/>
      <c r="AF33" s="749">
        <v>441</v>
      </c>
      <c r="AG33" s="750"/>
      <c r="AH33" s="750"/>
      <c r="AI33" s="750"/>
      <c r="AJ33" s="751"/>
      <c r="AK33" s="818">
        <v>24</v>
      </c>
      <c r="AL33" s="819"/>
      <c r="AM33" s="819"/>
      <c r="AN33" s="819"/>
      <c r="AO33" s="819"/>
      <c r="AP33" s="819">
        <v>400</v>
      </c>
      <c r="AQ33" s="819"/>
      <c r="AR33" s="819"/>
      <c r="AS33" s="819"/>
      <c r="AT33" s="819"/>
      <c r="AU33" s="819">
        <v>28</v>
      </c>
      <c r="AV33" s="819"/>
      <c r="AW33" s="819"/>
      <c r="AX33" s="819"/>
      <c r="AY33" s="819"/>
      <c r="AZ33" s="820" t="s">
        <v>534</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804</v>
      </c>
      <c r="AG63" s="830"/>
      <c r="AH63" s="830"/>
      <c r="AI63" s="830"/>
      <c r="AJ63" s="831"/>
      <c r="AK63" s="832"/>
      <c r="AL63" s="827"/>
      <c r="AM63" s="827"/>
      <c r="AN63" s="827"/>
      <c r="AO63" s="827"/>
      <c r="AP63" s="830">
        <v>7263</v>
      </c>
      <c r="AQ63" s="830"/>
      <c r="AR63" s="830"/>
      <c r="AS63" s="830"/>
      <c r="AT63" s="830"/>
      <c r="AU63" s="830">
        <v>3140</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390</v>
      </c>
      <c r="R68" s="854"/>
      <c r="S68" s="854"/>
      <c r="T68" s="854"/>
      <c r="U68" s="854"/>
      <c r="V68" s="854">
        <v>356</v>
      </c>
      <c r="W68" s="854"/>
      <c r="X68" s="854"/>
      <c r="Y68" s="854"/>
      <c r="Z68" s="854"/>
      <c r="AA68" s="854">
        <v>33</v>
      </c>
      <c r="AB68" s="854"/>
      <c r="AC68" s="854"/>
      <c r="AD68" s="854"/>
      <c r="AE68" s="854"/>
      <c r="AF68" s="854">
        <v>33</v>
      </c>
      <c r="AG68" s="854"/>
      <c r="AH68" s="854"/>
      <c r="AI68" s="854"/>
      <c r="AJ68" s="854"/>
      <c r="AK68" s="854">
        <v>84</v>
      </c>
      <c r="AL68" s="854"/>
      <c r="AM68" s="854"/>
      <c r="AN68" s="854"/>
      <c r="AO68" s="854"/>
      <c r="AP68" s="854" t="s">
        <v>534</v>
      </c>
      <c r="AQ68" s="854"/>
      <c r="AR68" s="854"/>
      <c r="AS68" s="854"/>
      <c r="AT68" s="854"/>
      <c r="AU68" s="854" t="s">
        <v>534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7347</v>
      </c>
      <c r="R69" s="819"/>
      <c r="S69" s="819"/>
      <c r="T69" s="819"/>
      <c r="U69" s="819"/>
      <c r="V69" s="819">
        <v>7302</v>
      </c>
      <c r="W69" s="819"/>
      <c r="X69" s="819"/>
      <c r="Y69" s="819"/>
      <c r="Z69" s="819"/>
      <c r="AA69" s="819">
        <v>44</v>
      </c>
      <c r="AB69" s="819"/>
      <c r="AC69" s="819"/>
      <c r="AD69" s="819"/>
      <c r="AE69" s="819"/>
      <c r="AF69" s="819">
        <v>44</v>
      </c>
      <c r="AG69" s="819"/>
      <c r="AH69" s="819"/>
      <c r="AI69" s="819"/>
      <c r="AJ69" s="819"/>
      <c r="AK69" s="819">
        <v>1217</v>
      </c>
      <c r="AL69" s="819"/>
      <c r="AM69" s="819"/>
      <c r="AN69" s="819"/>
      <c r="AO69" s="819"/>
      <c r="AP69" s="819" t="s">
        <v>534</v>
      </c>
      <c r="AQ69" s="819"/>
      <c r="AR69" s="819"/>
      <c r="AS69" s="819"/>
      <c r="AT69" s="819"/>
      <c r="AU69" s="819" t="s">
        <v>534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1637</v>
      </c>
      <c r="R70" s="819"/>
      <c r="S70" s="819"/>
      <c r="T70" s="819"/>
      <c r="U70" s="819"/>
      <c r="V70" s="819">
        <v>1615</v>
      </c>
      <c r="W70" s="819"/>
      <c r="X70" s="819"/>
      <c r="Y70" s="819"/>
      <c r="Z70" s="819"/>
      <c r="AA70" s="819">
        <v>22</v>
      </c>
      <c r="AB70" s="819"/>
      <c r="AC70" s="819"/>
      <c r="AD70" s="819"/>
      <c r="AE70" s="819"/>
      <c r="AF70" s="819">
        <v>22</v>
      </c>
      <c r="AG70" s="819"/>
      <c r="AH70" s="819"/>
      <c r="AI70" s="819"/>
      <c r="AJ70" s="819"/>
      <c r="AK70" s="819" t="s">
        <v>534</v>
      </c>
      <c r="AL70" s="819"/>
      <c r="AM70" s="819"/>
      <c r="AN70" s="819"/>
      <c r="AO70" s="819"/>
      <c r="AP70" s="819" t="s">
        <v>534</v>
      </c>
      <c r="AQ70" s="819"/>
      <c r="AR70" s="819"/>
      <c r="AS70" s="819"/>
      <c r="AT70" s="819"/>
      <c r="AU70" s="819" t="s">
        <v>534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12</v>
      </c>
      <c r="R71" s="819"/>
      <c r="S71" s="819"/>
      <c r="T71" s="819"/>
      <c r="U71" s="819"/>
      <c r="V71" s="819">
        <v>11</v>
      </c>
      <c r="W71" s="819"/>
      <c r="X71" s="819"/>
      <c r="Y71" s="819"/>
      <c r="Z71" s="819"/>
      <c r="AA71" s="819">
        <v>1</v>
      </c>
      <c r="AB71" s="819"/>
      <c r="AC71" s="819"/>
      <c r="AD71" s="819"/>
      <c r="AE71" s="819"/>
      <c r="AF71" s="819">
        <v>1</v>
      </c>
      <c r="AG71" s="819"/>
      <c r="AH71" s="819"/>
      <c r="AI71" s="819"/>
      <c r="AJ71" s="819"/>
      <c r="AK71" s="819" t="s">
        <v>534</v>
      </c>
      <c r="AL71" s="819"/>
      <c r="AM71" s="819"/>
      <c r="AN71" s="819"/>
      <c r="AO71" s="819"/>
      <c r="AP71" s="819" t="s">
        <v>534</v>
      </c>
      <c r="AQ71" s="819"/>
      <c r="AR71" s="819"/>
      <c r="AS71" s="819"/>
      <c r="AT71" s="819"/>
      <c r="AU71" s="819" t="s">
        <v>534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21</v>
      </c>
      <c r="R72" s="819"/>
      <c r="S72" s="819"/>
      <c r="T72" s="819"/>
      <c r="U72" s="819"/>
      <c r="V72" s="819">
        <v>19</v>
      </c>
      <c r="W72" s="819"/>
      <c r="X72" s="819"/>
      <c r="Y72" s="819"/>
      <c r="Z72" s="819"/>
      <c r="AA72" s="819">
        <v>2</v>
      </c>
      <c r="AB72" s="819"/>
      <c r="AC72" s="819"/>
      <c r="AD72" s="819"/>
      <c r="AE72" s="819"/>
      <c r="AF72" s="819">
        <v>2</v>
      </c>
      <c r="AG72" s="819"/>
      <c r="AH72" s="819"/>
      <c r="AI72" s="819"/>
      <c r="AJ72" s="819"/>
      <c r="AK72" s="819">
        <v>8</v>
      </c>
      <c r="AL72" s="819"/>
      <c r="AM72" s="819"/>
      <c r="AN72" s="819"/>
      <c r="AO72" s="819"/>
      <c r="AP72" s="819" t="s">
        <v>534</v>
      </c>
      <c r="AQ72" s="819"/>
      <c r="AR72" s="819"/>
      <c r="AS72" s="819"/>
      <c r="AT72" s="819"/>
      <c r="AU72" s="819" t="s">
        <v>534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1260</v>
      </c>
      <c r="R73" s="819"/>
      <c r="S73" s="819"/>
      <c r="T73" s="819"/>
      <c r="U73" s="819"/>
      <c r="V73" s="819">
        <v>1245</v>
      </c>
      <c r="W73" s="819"/>
      <c r="X73" s="819"/>
      <c r="Y73" s="819"/>
      <c r="Z73" s="819"/>
      <c r="AA73" s="819">
        <v>15</v>
      </c>
      <c r="AB73" s="819"/>
      <c r="AC73" s="819"/>
      <c r="AD73" s="819"/>
      <c r="AE73" s="819"/>
      <c r="AF73" s="819">
        <v>15</v>
      </c>
      <c r="AG73" s="819"/>
      <c r="AH73" s="819"/>
      <c r="AI73" s="819"/>
      <c r="AJ73" s="819"/>
      <c r="AK73" s="819">
        <v>611</v>
      </c>
      <c r="AL73" s="819"/>
      <c r="AM73" s="819"/>
      <c r="AN73" s="819"/>
      <c r="AO73" s="819"/>
      <c r="AP73" s="819" t="s">
        <v>534</v>
      </c>
      <c r="AQ73" s="819"/>
      <c r="AR73" s="819"/>
      <c r="AS73" s="819"/>
      <c r="AT73" s="819"/>
      <c r="AU73" s="819" t="s">
        <v>534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1940</v>
      </c>
      <c r="R74" s="819"/>
      <c r="S74" s="819"/>
      <c r="T74" s="819"/>
      <c r="U74" s="819"/>
      <c r="V74" s="819">
        <v>1777</v>
      </c>
      <c r="W74" s="819"/>
      <c r="X74" s="819"/>
      <c r="Y74" s="819"/>
      <c r="Z74" s="819"/>
      <c r="AA74" s="819">
        <v>163</v>
      </c>
      <c r="AB74" s="819"/>
      <c r="AC74" s="819"/>
      <c r="AD74" s="819"/>
      <c r="AE74" s="819"/>
      <c r="AF74" s="819">
        <v>163</v>
      </c>
      <c r="AG74" s="819"/>
      <c r="AH74" s="819"/>
      <c r="AI74" s="819"/>
      <c r="AJ74" s="819"/>
      <c r="AK74" s="819">
        <v>15</v>
      </c>
      <c r="AL74" s="819"/>
      <c r="AM74" s="819"/>
      <c r="AN74" s="819"/>
      <c r="AO74" s="819"/>
      <c r="AP74" s="819">
        <v>1220</v>
      </c>
      <c r="AQ74" s="819"/>
      <c r="AR74" s="819"/>
      <c r="AS74" s="819"/>
      <c r="AT74" s="819"/>
      <c r="AU74" s="819">
        <v>131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1407</v>
      </c>
      <c r="R75" s="868"/>
      <c r="S75" s="868"/>
      <c r="T75" s="868"/>
      <c r="U75" s="818"/>
      <c r="V75" s="869">
        <v>1251</v>
      </c>
      <c r="W75" s="868"/>
      <c r="X75" s="868"/>
      <c r="Y75" s="868"/>
      <c r="Z75" s="818"/>
      <c r="AA75" s="869">
        <v>156</v>
      </c>
      <c r="AB75" s="868"/>
      <c r="AC75" s="868"/>
      <c r="AD75" s="868"/>
      <c r="AE75" s="818"/>
      <c r="AF75" s="869">
        <v>156</v>
      </c>
      <c r="AG75" s="868"/>
      <c r="AH75" s="868"/>
      <c r="AI75" s="868"/>
      <c r="AJ75" s="818"/>
      <c r="AK75" s="869" t="s">
        <v>534</v>
      </c>
      <c r="AL75" s="868"/>
      <c r="AM75" s="868"/>
      <c r="AN75" s="868"/>
      <c r="AO75" s="818"/>
      <c r="AP75" s="869">
        <v>477</v>
      </c>
      <c r="AQ75" s="868"/>
      <c r="AR75" s="868"/>
      <c r="AS75" s="868"/>
      <c r="AT75" s="818"/>
      <c r="AU75" s="869" t="s">
        <v>534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543</v>
      </c>
      <c r="C76" s="862"/>
      <c r="D76" s="862"/>
      <c r="E76" s="862"/>
      <c r="F76" s="862"/>
      <c r="G76" s="862"/>
      <c r="H76" s="862"/>
      <c r="I76" s="862"/>
      <c r="J76" s="862"/>
      <c r="K76" s="862"/>
      <c r="L76" s="862"/>
      <c r="M76" s="862"/>
      <c r="N76" s="862"/>
      <c r="O76" s="862"/>
      <c r="P76" s="863"/>
      <c r="Q76" s="867">
        <v>312</v>
      </c>
      <c r="R76" s="868"/>
      <c r="S76" s="868"/>
      <c r="T76" s="868"/>
      <c r="U76" s="818"/>
      <c r="V76" s="869">
        <v>194</v>
      </c>
      <c r="W76" s="868"/>
      <c r="X76" s="868"/>
      <c r="Y76" s="868"/>
      <c r="Z76" s="818"/>
      <c r="AA76" s="869">
        <v>119</v>
      </c>
      <c r="AB76" s="868"/>
      <c r="AC76" s="868"/>
      <c r="AD76" s="868"/>
      <c r="AE76" s="818"/>
      <c r="AF76" s="869">
        <v>91</v>
      </c>
      <c r="AG76" s="868"/>
      <c r="AH76" s="868"/>
      <c r="AI76" s="868"/>
      <c r="AJ76" s="818"/>
      <c r="AK76" s="869" t="s">
        <v>545</v>
      </c>
      <c r="AL76" s="868"/>
      <c r="AM76" s="868"/>
      <c r="AN76" s="868"/>
      <c r="AO76" s="818"/>
      <c r="AP76" s="869" t="s">
        <v>545</v>
      </c>
      <c r="AQ76" s="868"/>
      <c r="AR76" s="868"/>
      <c r="AS76" s="868"/>
      <c r="AT76" s="818"/>
      <c r="AU76" s="869" t="s">
        <v>545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544</v>
      </c>
      <c r="C77" s="862"/>
      <c r="D77" s="862"/>
      <c r="E77" s="862"/>
      <c r="F77" s="862"/>
      <c r="G77" s="862"/>
      <c r="H77" s="862"/>
      <c r="I77" s="862"/>
      <c r="J77" s="862"/>
      <c r="K77" s="862"/>
      <c r="L77" s="862"/>
      <c r="M77" s="862"/>
      <c r="N77" s="862"/>
      <c r="O77" s="862"/>
      <c r="P77" s="863"/>
      <c r="Q77" s="867">
        <v>15</v>
      </c>
      <c r="R77" s="868"/>
      <c r="S77" s="868"/>
      <c r="T77" s="868"/>
      <c r="U77" s="818"/>
      <c r="V77" s="869">
        <v>13</v>
      </c>
      <c r="W77" s="868"/>
      <c r="X77" s="868"/>
      <c r="Y77" s="868"/>
      <c r="Z77" s="818"/>
      <c r="AA77" s="869">
        <v>2</v>
      </c>
      <c r="AB77" s="868"/>
      <c r="AC77" s="868"/>
      <c r="AD77" s="868"/>
      <c r="AE77" s="818"/>
      <c r="AF77" s="869">
        <v>2</v>
      </c>
      <c r="AG77" s="868"/>
      <c r="AH77" s="868"/>
      <c r="AI77" s="868"/>
      <c r="AJ77" s="818"/>
      <c r="AK77" s="869" t="s">
        <v>545</v>
      </c>
      <c r="AL77" s="868"/>
      <c r="AM77" s="868"/>
      <c r="AN77" s="868"/>
      <c r="AO77" s="818"/>
      <c r="AP77" s="869" t="s">
        <v>545</v>
      </c>
      <c r="AQ77" s="868"/>
      <c r="AR77" s="868"/>
      <c r="AS77" s="868"/>
      <c r="AT77" s="818"/>
      <c r="AU77" s="869" t="s">
        <v>546</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554</v>
      </c>
      <c r="C78" s="862"/>
      <c r="D78" s="862"/>
      <c r="E78" s="862"/>
      <c r="F78" s="862"/>
      <c r="G78" s="862"/>
      <c r="H78" s="862"/>
      <c r="I78" s="862"/>
      <c r="J78" s="862"/>
      <c r="K78" s="862"/>
      <c r="L78" s="862"/>
      <c r="M78" s="862"/>
      <c r="N78" s="862"/>
      <c r="O78" s="862"/>
      <c r="P78" s="863"/>
      <c r="Q78" s="864">
        <v>48</v>
      </c>
      <c r="R78" s="819"/>
      <c r="S78" s="819"/>
      <c r="T78" s="819"/>
      <c r="U78" s="819"/>
      <c r="V78" s="819">
        <v>41</v>
      </c>
      <c r="W78" s="819"/>
      <c r="X78" s="819"/>
      <c r="Y78" s="819"/>
      <c r="Z78" s="819"/>
      <c r="AA78" s="819">
        <v>8</v>
      </c>
      <c r="AB78" s="819"/>
      <c r="AC78" s="819"/>
      <c r="AD78" s="819"/>
      <c r="AE78" s="819"/>
      <c r="AF78" s="819">
        <v>8</v>
      </c>
      <c r="AG78" s="819"/>
      <c r="AH78" s="819"/>
      <c r="AI78" s="819"/>
      <c r="AJ78" s="819"/>
      <c r="AK78" s="819" t="s">
        <v>545</v>
      </c>
      <c r="AL78" s="819"/>
      <c r="AM78" s="819"/>
      <c r="AN78" s="819"/>
      <c r="AO78" s="819"/>
      <c r="AP78" s="819" t="s">
        <v>545</v>
      </c>
      <c r="AQ78" s="819"/>
      <c r="AR78" s="819"/>
      <c r="AS78" s="819"/>
      <c r="AT78" s="819"/>
      <c r="AU78" s="819" t="s">
        <v>545</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553</v>
      </c>
      <c r="C79" s="862"/>
      <c r="D79" s="862"/>
      <c r="E79" s="862"/>
      <c r="F79" s="862"/>
      <c r="G79" s="862"/>
      <c r="H79" s="862"/>
      <c r="I79" s="862"/>
      <c r="J79" s="862"/>
      <c r="K79" s="862"/>
      <c r="L79" s="862"/>
      <c r="M79" s="862"/>
      <c r="N79" s="862"/>
      <c r="O79" s="862"/>
      <c r="P79" s="863"/>
      <c r="Q79" s="864">
        <v>441</v>
      </c>
      <c r="R79" s="819"/>
      <c r="S79" s="819"/>
      <c r="T79" s="819"/>
      <c r="U79" s="819"/>
      <c r="V79" s="819">
        <v>435</v>
      </c>
      <c r="W79" s="819"/>
      <c r="X79" s="819"/>
      <c r="Y79" s="819"/>
      <c r="Z79" s="819"/>
      <c r="AA79" s="819">
        <v>6</v>
      </c>
      <c r="AB79" s="819"/>
      <c r="AC79" s="819"/>
      <c r="AD79" s="819"/>
      <c r="AE79" s="819"/>
      <c r="AF79" s="819">
        <v>6</v>
      </c>
      <c r="AG79" s="819"/>
      <c r="AH79" s="819"/>
      <c r="AI79" s="819"/>
      <c r="AJ79" s="819"/>
      <c r="AK79" s="819" t="s">
        <v>545</v>
      </c>
      <c r="AL79" s="819"/>
      <c r="AM79" s="819"/>
      <c r="AN79" s="819"/>
      <c r="AO79" s="819"/>
      <c r="AP79" s="819">
        <v>885</v>
      </c>
      <c r="AQ79" s="819"/>
      <c r="AR79" s="819"/>
      <c r="AS79" s="819"/>
      <c r="AT79" s="819"/>
      <c r="AU79" s="819">
        <v>77</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552</v>
      </c>
      <c r="C80" s="862"/>
      <c r="D80" s="862"/>
      <c r="E80" s="862"/>
      <c r="F80" s="862"/>
      <c r="G80" s="862"/>
      <c r="H80" s="862"/>
      <c r="I80" s="862"/>
      <c r="J80" s="862"/>
      <c r="K80" s="862"/>
      <c r="L80" s="862"/>
      <c r="M80" s="862"/>
      <c r="N80" s="862"/>
      <c r="O80" s="862"/>
      <c r="P80" s="863"/>
      <c r="Q80" s="864">
        <v>32</v>
      </c>
      <c r="R80" s="819"/>
      <c r="S80" s="819"/>
      <c r="T80" s="819"/>
      <c r="U80" s="819"/>
      <c r="V80" s="819">
        <v>19</v>
      </c>
      <c r="W80" s="819"/>
      <c r="X80" s="819"/>
      <c r="Y80" s="819"/>
      <c r="Z80" s="819"/>
      <c r="AA80" s="819">
        <v>12</v>
      </c>
      <c r="AB80" s="819"/>
      <c r="AC80" s="819"/>
      <c r="AD80" s="819"/>
      <c r="AE80" s="819"/>
      <c r="AF80" s="819">
        <v>12</v>
      </c>
      <c r="AG80" s="819"/>
      <c r="AH80" s="819"/>
      <c r="AI80" s="819"/>
      <c r="AJ80" s="819"/>
      <c r="AK80" s="819" t="s">
        <v>545</v>
      </c>
      <c r="AL80" s="819"/>
      <c r="AM80" s="819"/>
      <c r="AN80" s="819"/>
      <c r="AO80" s="819"/>
      <c r="AP80" s="819" t="s">
        <v>545</v>
      </c>
      <c r="AQ80" s="819"/>
      <c r="AR80" s="819"/>
      <c r="AS80" s="819"/>
      <c r="AT80" s="819"/>
      <c r="AU80" s="819" t="s">
        <v>545</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551</v>
      </c>
      <c r="C81" s="862"/>
      <c r="D81" s="862"/>
      <c r="E81" s="862"/>
      <c r="F81" s="862"/>
      <c r="G81" s="862"/>
      <c r="H81" s="862"/>
      <c r="I81" s="862"/>
      <c r="J81" s="862"/>
      <c r="K81" s="862"/>
      <c r="L81" s="862"/>
      <c r="M81" s="862"/>
      <c r="N81" s="862"/>
      <c r="O81" s="862"/>
      <c r="P81" s="863"/>
      <c r="Q81" s="864">
        <v>900</v>
      </c>
      <c r="R81" s="819"/>
      <c r="S81" s="819"/>
      <c r="T81" s="819"/>
      <c r="U81" s="819"/>
      <c r="V81" s="819">
        <v>756</v>
      </c>
      <c r="W81" s="819"/>
      <c r="X81" s="819"/>
      <c r="Y81" s="819"/>
      <c r="Z81" s="819"/>
      <c r="AA81" s="819">
        <v>143</v>
      </c>
      <c r="AB81" s="819"/>
      <c r="AC81" s="819"/>
      <c r="AD81" s="819"/>
      <c r="AE81" s="819"/>
      <c r="AF81" s="819">
        <v>142</v>
      </c>
      <c r="AG81" s="819"/>
      <c r="AH81" s="819"/>
      <c r="AI81" s="819"/>
      <c r="AJ81" s="819"/>
      <c r="AK81" s="819" t="s">
        <v>545</v>
      </c>
      <c r="AL81" s="819"/>
      <c r="AM81" s="819"/>
      <c r="AN81" s="819"/>
      <c r="AO81" s="819"/>
      <c r="AP81" s="819">
        <v>200</v>
      </c>
      <c r="AQ81" s="819"/>
      <c r="AR81" s="819"/>
      <c r="AS81" s="819"/>
      <c r="AT81" s="819"/>
      <c r="AU81" s="819">
        <v>11</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550</v>
      </c>
      <c r="C82" s="862"/>
      <c r="D82" s="862"/>
      <c r="E82" s="862"/>
      <c r="F82" s="862"/>
      <c r="G82" s="862"/>
      <c r="H82" s="862"/>
      <c r="I82" s="862"/>
      <c r="J82" s="862"/>
      <c r="K82" s="862"/>
      <c r="L82" s="862"/>
      <c r="M82" s="862"/>
      <c r="N82" s="862"/>
      <c r="O82" s="862"/>
      <c r="P82" s="863"/>
      <c r="Q82" s="864">
        <v>613</v>
      </c>
      <c r="R82" s="819"/>
      <c r="S82" s="819"/>
      <c r="T82" s="819"/>
      <c r="U82" s="819"/>
      <c r="V82" s="819">
        <v>594</v>
      </c>
      <c r="W82" s="819"/>
      <c r="X82" s="819"/>
      <c r="Y82" s="819"/>
      <c r="Z82" s="819"/>
      <c r="AA82" s="819">
        <v>19</v>
      </c>
      <c r="AB82" s="819"/>
      <c r="AC82" s="819"/>
      <c r="AD82" s="819"/>
      <c r="AE82" s="819"/>
      <c r="AF82" s="819">
        <v>19</v>
      </c>
      <c r="AG82" s="819"/>
      <c r="AH82" s="819"/>
      <c r="AI82" s="819"/>
      <c r="AJ82" s="819"/>
      <c r="AK82" s="819" t="s">
        <v>545</v>
      </c>
      <c r="AL82" s="819"/>
      <c r="AM82" s="819"/>
      <c r="AN82" s="819"/>
      <c r="AO82" s="819"/>
      <c r="AP82" s="819">
        <v>71</v>
      </c>
      <c r="AQ82" s="819"/>
      <c r="AR82" s="819"/>
      <c r="AS82" s="819"/>
      <c r="AT82" s="819"/>
      <c r="AU82" s="819">
        <v>15</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549</v>
      </c>
      <c r="C83" s="862"/>
      <c r="D83" s="862"/>
      <c r="E83" s="862"/>
      <c r="F83" s="862"/>
      <c r="G83" s="862"/>
      <c r="H83" s="862"/>
      <c r="I83" s="862"/>
      <c r="J83" s="862"/>
      <c r="K83" s="862"/>
      <c r="L83" s="862"/>
      <c r="M83" s="862"/>
      <c r="N83" s="862"/>
      <c r="O83" s="862"/>
      <c r="P83" s="863"/>
      <c r="Q83" s="864">
        <v>2754</v>
      </c>
      <c r="R83" s="819"/>
      <c r="S83" s="819"/>
      <c r="T83" s="819"/>
      <c r="U83" s="819"/>
      <c r="V83" s="819">
        <v>2640</v>
      </c>
      <c r="W83" s="819"/>
      <c r="X83" s="819"/>
      <c r="Y83" s="819"/>
      <c r="Z83" s="819"/>
      <c r="AA83" s="819">
        <v>114</v>
      </c>
      <c r="AB83" s="819"/>
      <c r="AC83" s="819"/>
      <c r="AD83" s="819"/>
      <c r="AE83" s="819"/>
      <c r="AF83" s="819">
        <v>114</v>
      </c>
      <c r="AG83" s="819"/>
      <c r="AH83" s="819"/>
      <c r="AI83" s="819"/>
      <c r="AJ83" s="819"/>
      <c r="AK83" s="819">
        <v>4</v>
      </c>
      <c r="AL83" s="819"/>
      <c r="AM83" s="819"/>
      <c r="AN83" s="819"/>
      <c r="AO83" s="819"/>
      <c r="AP83" s="819" t="s">
        <v>545</v>
      </c>
      <c r="AQ83" s="819"/>
      <c r="AR83" s="819"/>
      <c r="AS83" s="819"/>
      <c r="AT83" s="819"/>
      <c r="AU83" s="819" t="s">
        <v>545</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548</v>
      </c>
      <c r="C84" s="862"/>
      <c r="D84" s="862"/>
      <c r="E84" s="862"/>
      <c r="F84" s="862"/>
      <c r="G84" s="862"/>
      <c r="H84" s="862"/>
      <c r="I84" s="862"/>
      <c r="J84" s="862"/>
      <c r="K84" s="862"/>
      <c r="L84" s="862"/>
      <c r="M84" s="862"/>
      <c r="N84" s="862"/>
      <c r="O84" s="862"/>
      <c r="P84" s="863"/>
      <c r="Q84" s="864">
        <v>257790</v>
      </c>
      <c r="R84" s="819"/>
      <c r="S84" s="819"/>
      <c r="T84" s="819"/>
      <c r="U84" s="819"/>
      <c r="V84" s="819">
        <v>250497</v>
      </c>
      <c r="W84" s="819"/>
      <c r="X84" s="819"/>
      <c r="Y84" s="819"/>
      <c r="Z84" s="819"/>
      <c r="AA84" s="819">
        <v>7292</v>
      </c>
      <c r="AB84" s="819"/>
      <c r="AC84" s="819"/>
      <c r="AD84" s="819"/>
      <c r="AE84" s="819"/>
      <c r="AF84" s="819">
        <v>7292</v>
      </c>
      <c r="AG84" s="819"/>
      <c r="AH84" s="819"/>
      <c r="AI84" s="819"/>
      <c r="AJ84" s="819"/>
      <c r="AK84" s="819">
        <v>2613</v>
      </c>
      <c r="AL84" s="819"/>
      <c r="AM84" s="819"/>
      <c r="AN84" s="819"/>
      <c r="AO84" s="819"/>
      <c r="AP84" s="819" t="s">
        <v>545</v>
      </c>
      <c r="AQ84" s="819"/>
      <c r="AR84" s="819"/>
      <c r="AS84" s="819"/>
      <c r="AT84" s="819"/>
      <c r="AU84" s="819" t="s">
        <v>545</v>
      </c>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t="s">
        <v>547</v>
      </c>
      <c r="C85" s="862"/>
      <c r="D85" s="862"/>
      <c r="E85" s="862"/>
      <c r="F85" s="862"/>
      <c r="G85" s="862"/>
      <c r="H85" s="862"/>
      <c r="I85" s="862"/>
      <c r="J85" s="862"/>
      <c r="K85" s="862"/>
      <c r="L85" s="862"/>
      <c r="M85" s="862"/>
      <c r="N85" s="862"/>
      <c r="O85" s="862"/>
      <c r="P85" s="863"/>
      <c r="Q85" s="864">
        <v>1112</v>
      </c>
      <c r="R85" s="819"/>
      <c r="S85" s="819"/>
      <c r="T85" s="819"/>
      <c r="U85" s="819"/>
      <c r="V85" s="819">
        <v>1047</v>
      </c>
      <c r="W85" s="819"/>
      <c r="X85" s="819"/>
      <c r="Y85" s="819"/>
      <c r="Z85" s="819"/>
      <c r="AA85" s="819">
        <v>65</v>
      </c>
      <c r="AB85" s="819"/>
      <c r="AC85" s="819"/>
      <c r="AD85" s="819"/>
      <c r="AE85" s="819"/>
      <c r="AF85" s="819">
        <v>1745</v>
      </c>
      <c r="AG85" s="819"/>
      <c r="AH85" s="819"/>
      <c r="AI85" s="819"/>
      <c r="AJ85" s="819"/>
      <c r="AK85" s="819" t="s">
        <v>545</v>
      </c>
      <c r="AL85" s="819"/>
      <c r="AM85" s="819"/>
      <c r="AN85" s="819"/>
      <c r="AO85" s="819"/>
      <c r="AP85" s="819">
        <v>1665</v>
      </c>
      <c r="AQ85" s="819"/>
      <c r="AR85" s="819"/>
      <c r="AS85" s="819"/>
      <c r="AT85" s="819"/>
      <c r="AU85" s="819">
        <v>141</v>
      </c>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9867</v>
      </c>
      <c r="AG88" s="830"/>
      <c r="AH88" s="830"/>
      <c r="AI88" s="830"/>
      <c r="AJ88" s="830"/>
      <c r="AK88" s="827"/>
      <c r="AL88" s="827"/>
      <c r="AM88" s="827"/>
      <c r="AN88" s="827"/>
      <c r="AO88" s="827"/>
      <c r="AP88" s="830">
        <v>4518</v>
      </c>
      <c r="AQ88" s="830"/>
      <c r="AR88" s="830"/>
      <c r="AS88" s="830"/>
      <c r="AT88" s="830"/>
      <c r="AU88" s="830">
        <v>375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86</v>
      </c>
      <c r="CS102" s="838"/>
      <c r="CT102" s="838"/>
      <c r="CU102" s="838"/>
      <c r="CV102" s="881"/>
      <c r="CW102" s="880" t="s">
        <v>558</v>
      </c>
      <c r="CX102" s="838"/>
      <c r="CY102" s="838"/>
      <c r="CZ102" s="838"/>
      <c r="DA102" s="881"/>
      <c r="DB102" s="880" t="s">
        <v>558</v>
      </c>
      <c r="DC102" s="838"/>
      <c r="DD102" s="838"/>
      <c r="DE102" s="838"/>
      <c r="DF102" s="881"/>
      <c r="DG102" s="880">
        <v>9</v>
      </c>
      <c r="DH102" s="838"/>
      <c r="DI102" s="838"/>
      <c r="DJ102" s="838"/>
      <c r="DK102" s="881"/>
      <c r="DL102" s="880" t="s">
        <v>558</v>
      </c>
      <c r="DM102" s="838"/>
      <c r="DN102" s="838"/>
      <c r="DO102" s="838"/>
      <c r="DP102" s="881"/>
      <c r="DQ102" s="880" t="s">
        <v>546</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284386</v>
      </c>
      <c r="AB110" s="890"/>
      <c r="AC110" s="890"/>
      <c r="AD110" s="890"/>
      <c r="AE110" s="891"/>
      <c r="AF110" s="892">
        <v>260897</v>
      </c>
      <c r="AG110" s="890"/>
      <c r="AH110" s="890"/>
      <c r="AI110" s="890"/>
      <c r="AJ110" s="891"/>
      <c r="AK110" s="892">
        <v>259603</v>
      </c>
      <c r="AL110" s="890"/>
      <c r="AM110" s="890"/>
      <c r="AN110" s="890"/>
      <c r="AO110" s="891"/>
      <c r="AP110" s="893">
        <v>5.7</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2922098</v>
      </c>
      <c r="BR110" s="927"/>
      <c r="BS110" s="927"/>
      <c r="BT110" s="927"/>
      <c r="BU110" s="927"/>
      <c r="BV110" s="927">
        <v>2944208</v>
      </c>
      <c r="BW110" s="927"/>
      <c r="BX110" s="927"/>
      <c r="BY110" s="927"/>
      <c r="BZ110" s="927"/>
      <c r="CA110" s="927">
        <v>3479524</v>
      </c>
      <c r="CB110" s="927"/>
      <c r="CC110" s="927"/>
      <c r="CD110" s="927"/>
      <c r="CE110" s="927"/>
      <c r="CF110" s="941">
        <v>75.900000000000006</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98520</v>
      </c>
      <c r="BR111" s="920"/>
      <c r="BS111" s="920"/>
      <c r="BT111" s="920"/>
      <c r="BU111" s="920"/>
      <c r="BV111" s="920">
        <v>72145</v>
      </c>
      <c r="BW111" s="920"/>
      <c r="BX111" s="920"/>
      <c r="BY111" s="920"/>
      <c r="BZ111" s="920"/>
      <c r="CA111" s="920">
        <v>45770</v>
      </c>
      <c r="CB111" s="920"/>
      <c r="CC111" s="920"/>
      <c r="CD111" s="920"/>
      <c r="CE111" s="920"/>
      <c r="CF111" s="914">
        <v>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3433179</v>
      </c>
      <c r="BR112" s="920"/>
      <c r="BS112" s="920"/>
      <c r="BT112" s="920"/>
      <c r="BU112" s="920"/>
      <c r="BV112" s="920">
        <v>3402593</v>
      </c>
      <c r="BW112" s="920"/>
      <c r="BX112" s="920"/>
      <c r="BY112" s="920"/>
      <c r="BZ112" s="920"/>
      <c r="CA112" s="920">
        <v>3140620</v>
      </c>
      <c r="CB112" s="920"/>
      <c r="CC112" s="920"/>
      <c r="CD112" s="920"/>
      <c r="CE112" s="920"/>
      <c r="CF112" s="914">
        <v>68.5</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186091</v>
      </c>
      <c r="AB113" s="934"/>
      <c r="AC113" s="934"/>
      <c r="AD113" s="934"/>
      <c r="AE113" s="935"/>
      <c r="AF113" s="936">
        <v>164740</v>
      </c>
      <c r="AG113" s="934"/>
      <c r="AH113" s="934"/>
      <c r="AI113" s="934"/>
      <c r="AJ113" s="935"/>
      <c r="AK113" s="936">
        <v>291402</v>
      </c>
      <c r="AL113" s="934"/>
      <c r="AM113" s="934"/>
      <c r="AN113" s="934"/>
      <c r="AO113" s="935"/>
      <c r="AP113" s="937">
        <v>6.4</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278134</v>
      </c>
      <c r="BR113" s="920"/>
      <c r="BS113" s="920"/>
      <c r="BT113" s="920"/>
      <c r="BU113" s="920"/>
      <c r="BV113" s="920">
        <v>375389</v>
      </c>
      <c r="BW113" s="920"/>
      <c r="BX113" s="920"/>
      <c r="BY113" s="920"/>
      <c r="BZ113" s="920"/>
      <c r="CA113" s="920">
        <v>374686</v>
      </c>
      <c r="CB113" s="920"/>
      <c r="CC113" s="920"/>
      <c r="CD113" s="920"/>
      <c r="CE113" s="920"/>
      <c r="CF113" s="914">
        <v>8.1999999999999993</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18588</v>
      </c>
      <c r="AB114" s="959"/>
      <c r="AC114" s="959"/>
      <c r="AD114" s="959"/>
      <c r="AE114" s="960"/>
      <c r="AF114" s="961">
        <v>16070</v>
      </c>
      <c r="AG114" s="959"/>
      <c r="AH114" s="959"/>
      <c r="AI114" s="959"/>
      <c r="AJ114" s="960"/>
      <c r="AK114" s="961">
        <v>14903</v>
      </c>
      <c r="AL114" s="959"/>
      <c r="AM114" s="959"/>
      <c r="AN114" s="959"/>
      <c r="AO114" s="960"/>
      <c r="AP114" s="962">
        <v>0.3</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127761</v>
      </c>
      <c r="BR114" s="920"/>
      <c r="BS114" s="920"/>
      <c r="BT114" s="920"/>
      <c r="BU114" s="920"/>
      <c r="BV114" s="920">
        <v>203079</v>
      </c>
      <c r="BW114" s="920"/>
      <c r="BX114" s="920"/>
      <c r="BY114" s="920"/>
      <c r="BZ114" s="920"/>
      <c r="CA114" s="920">
        <v>407609</v>
      </c>
      <c r="CB114" s="920"/>
      <c r="CC114" s="920"/>
      <c r="CD114" s="920"/>
      <c r="CE114" s="920"/>
      <c r="CF114" s="914">
        <v>8.9</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23110</v>
      </c>
      <c r="AB115" s="934"/>
      <c r="AC115" s="934"/>
      <c r="AD115" s="934"/>
      <c r="AE115" s="935"/>
      <c r="AF115" s="936">
        <v>17872</v>
      </c>
      <c r="AG115" s="934"/>
      <c r="AH115" s="934"/>
      <c r="AI115" s="934"/>
      <c r="AJ115" s="935"/>
      <c r="AK115" s="936">
        <v>17487</v>
      </c>
      <c r="AL115" s="934"/>
      <c r="AM115" s="934"/>
      <c r="AN115" s="934"/>
      <c r="AO115" s="935"/>
      <c r="AP115" s="937">
        <v>0.4</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5474</v>
      </c>
      <c r="BR115" s="920"/>
      <c r="BS115" s="920"/>
      <c r="BT115" s="920"/>
      <c r="BU115" s="920"/>
      <c r="BV115" s="920">
        <v>2684</v>
      </c>
      <c r="BW115" s="920"/>
      <c r="BX115" s="920"/>
      <c r="BY115" s="920"/>
      <c r="BZ115" s="920"/>
      <c r="CA115" s="920" t="s">
        <v>113</v>
      </c>
      <c r="CB115" s="920"/>
      <c r="CC115" s="920"/>
      <c r="CD115" s="920"/>
      <c r="CE115" s="920"/>
      <c r="CF115" s="914" t="s">
        <v>113</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14595</v>
      </c>
      <c r="DH115" s="959"/>
      <c r="DI115" s="959"/>
      <c r="DJ115" s="959"/>
      <c r="DK115" s="960"/>
      <c r="DL115" s="961">
        <v>11676</v>
      </c>
      <c r="DM115" s="959"/>
      <c r="DN115" s="959"/>
      <c r="DO115" s="959"/>
      <c r="DP115" s="960"/>
      <c r="DQ115" s="961">
        <v>8757</v>
      </c>
      <c r="DR115" s="959"/>
      <c r="DS115" s="959"/>
      <c r="DT115" s="959"/>
      <c r="DU115" s="960"/>
      <c r="DV115" s="962">
        <v>0.2</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63435</v>
      </c>
      <c r="DH116" s="959"/>
      <c r="DI116" s="959"/>
      <c r="DJ116" s="959"/>
      <c r="DK116" s="960"/>
      <c r="DL116" s="961">
        <v>50224</v>
      </c>
      <c r="DM116" s="959"/>
      <c r="DN116" s="959"/>
      <c r="DO116" s="959"/>
      <c r="DP116" s="960"/>
      <c r="DQ116" s="961">
        <v>37013</v>
      </c>
      <c r="DR116" s="959"/>
      <c r="DS116" s="959"/>
      <c r="DT116" s="959"/>
      <c r="DU116" s="960"/>
      <c r="DV116" s="962">
        <v>0.8</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512175</v>
      </c>
      <c r="AB117" s="966"/>
      <c r="AC117" s="966"/>
      <c r="AD117" s="966"/>
      <c r="AE117" s="967"/>
      <c r="AF117" s="965">
        <v>459579</v>
      </c>
      <c r="AG117" s="966"/>
      <c r="AH117" s="966"/>
      <c r="AI117" s="966"/>
      <c r="AJ117" s="967"/>
      <c r="AK117" s="965">
        <v>583395</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430</v>
      </c>
      <c r="BP118" s="994"/>
      <c r="BQ118" s="985">
        <v>6865166</v>
      </c>
      <c r="BR118" s="986"/>
      <c r="BS118" s="986"/>
      <c r="BT118" s="986"/>
      <c r="BU118" s="986"/>
      <c r="BV118" s="986">
        <v>7000098</v>
      </c>
      <c r="BW118" s="986"/>
      <c r="BX118" s="986"/>
      <c r="BY118" s="986"/>
      <c r="BZ118" s="986"/>
      <c r="CA118" s="986">
        <v>7448209</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1489383</v>
      </c>
      <c r="BR119" s="927"/>
      <c r="BS119" s="927"/>
      <c r="BT119" s="927"/>
      <c r="BU119" s="927"/>
      <c r="BV119" s="927">
        <v>1183542</v>
      </c>
      <c r="BW119" s="927"/>
      <c r="BX119" s="927"/>
      <c r="BY119" s="927"/>
      <c r="BZ119" s="927"/>
      <c r="CA119" s="927">
        <v>1181736</v>
      </c>
      <c r="CB119" s="927"/>
      <c r="CC119" s="927"/>
      <c r="CD119" s="927"/>
      <c r="CE119" s="927"/>
      <c r="CF119" s="941">
        <v>25.8</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20490</v>
      </c>
      <c r="DH119" s="998"/>
      <c r="DI119" s="998"/>
      <c r="DJ119" s="998"/>
      <c r="DK119" s="999"/>
      <c r="DL119" s="1000">
        <v>10245</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t="s">
        <v>113</v>
      </c>
      <c r="BR120" s="920"/>
      <c r="BS120" s="920"/>
      <c r="BT120" s="920"/>
      <c r="BU120" s="920"/>
      <c r="BV120" s="920" t="s">
        <v>113</v>
      </c>
      <c r="BW120" s="920"/>
      <c r="BX120" s="920"/>
      <c r="BY120" s="920"/>
      <c r="BZ120" s="920"/>
      <c r="CA120" s="920" t="s">
        <v>113</v>
      </c>
      <c r="CB120" s="920"/>
      <c r="CC120" s="920"/>
      <c r="CD120" s="920"/>
      <c r="CE120" s="920"/>
      <c r="CF120" s="914" t="s">
        <v>113</v>
      </c>
      <c r="CG120" s="915"/>
      <c r="CH120" s="915"/>
      <c r="CI120" s="915"/>
      <c r="CJ120" s="915"/>
      <c r="CK120" s="1013" t="s">
        <v>436</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3376919</v>
      </c>
      <c r="DH120" s="927"/>
      <c r="DI120" s="927"/>
      <c r="DJ120" s="927"/>
      <c r="DK120" s="927"/>
      <c r="DL120" s="927">
        <v>3320755</v>
      </c>
      <c r="DM120" s="927"/>
      <c r="DN120" s="927"/>
      <c r="DO120" s="927"/>
      <c r="DP120" s="927"/>
      <c r="DQ120" s="927">
        <v>3044077</v>
      </c>
      <c r="DR120" s="927"/>
      <c r="DS120" s="927"/>
      <c r="DT120" s="927"/>
      <c r="DU120" s="927"/>
      <c r="DV120" s="928">
        <v>66.400000000000006</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6423501</v>
      </c>
      <c r="BR121" s="986"/>
      <c r="BS121" s="986"/>
      <c r="BT121" s="986"/>
      <c r="BU121" s="986"/>
      <c r="BV121" s="986">
        <v>5962510</v>
      </c>
      <c r="BW121" s="986"/>
      <c r="BX121" s="986"/>
      <c r="BY121" s="986"/>
      <c r="BZ121" s="986"/>
      <c r="CA121" s="986">
        <v>5639048</v>
      </c>
      <c r="CB121" s="986"/>
      <c r="CC121" s="986"/>
      <c r="CD121" s="986"/>
      <c r="CE121" s="986"/>
      <c r="CF121" s="1024">
        <v>123</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29446</v>
      </c>
      <c r="DH121" s="920"/>
      <c r="DI121" s="920"/>
      <c r="DJ121" s="920"/>
      <c r="DK121" s="920"/>
      <c r="DL121" s="920">
        <v>32177</v>
      </c>
      <c r="DM121" s="920"/>
      <c r="DN121" s="920"/>
      <c r="DO121" s="920"/>
      <c r="DP121" s="920"/>
      <c r="DQ121" s="920">
        <v>28381</v>
      </c>
      <c r="DR121" s="920"/>
      <c r="DS121" s="920"/>
      <c r="DT121" s="920"/>
      <c r="DU121" s="920"/>
      <c r="DV121" s="921">
        <v>0.6</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439</v>
      </c>
      <c r="BP122" s="994"/>
      <c r="BQ122" s="1034">
        <v>7912884</v>
      </c>
      <c r="BR122" s="1035"/>
      <c r="BS122" s="1035"/>
      <c r="BT122" s="1035"/>
      <c r="BU122" s="1035"/>
      <c r="BV122" s="1035">
        <v>7146052</v>
      </c>
      <c r="BW122" s="1035"/>
      <c r="BX122" s="1035"/>
      <c r="BY122" s="1035"/>
      <c r="BZ122" s="1035"/>
      <c r="CA122" s="1035">
        <v>6820784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113</v>
      </c>
      <c r="BR123" s="1027"/>
      <c r="BS123" s="1027"/>
      <c r="BT123" s="1027"/>
      <c r="BU123" s="1027"/>
      <c r="BV123" s="1027" t="s">
        <v>113</v>
      </c>
      <c r="BW123" s="1027"/>
      <c r="BX123" s="1027"/>
      <c r="BY123" s="1027"/>
      <c r="BZ123" s="1027"/>
      <c r="CA123" s="1027">
        <v>13.6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3266</v>
      </c>
      <c r="AB126" s="959"/>
      <c r="AC126" s="959"/>
      <c r="AD126" s="959"/>
      <c r="AE126" s="960"/>
      <c r="AF126" s="961">
        <v>3162</v>
      </c>
      <c r="AG126" s="959"/>
      <c r="AH126" s="959"/>
      <c r="AI126" s="959"/>
      <c r="AJ126" s="960"/>
      <c r="AK126" s="961">
        <v>3110</v>
      </c>
      <c r="AL126" s="959"/>
      <c r="AM126" s="959"/>
      <c r="AN126" s="959"/>
      <c r="AO126" s="960"/>
      <c r="AP126" s="962">
        <v>0.1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v>5474</v>
      </c>
      <c r="DH126" s="920"/>
      <c r="DI126" s="920"/>
      <c r="DJ126" s="920"/>
      <c r="DK126" s="920"/>
      <c r="DL126" s="920">
        <v>2684</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19844</v>
      </c>
      <c r="AB127" s="959"/>
      <c r="AC127" s="959"/>
      <c r="AD127" s="959"/>
      <c r="AE127" s="960"/>
      <c r="AF127" s="961">
        <v>14710</v>
      </c>
      <c r="AG127" s="959"/>
      <c r="AH127" s="959"/>
      <c r="AI127" s="959"/>
      <c r="AJ127" s="960"/>
      <c r="AK127" s="961">
        <v>14377</v>
      </c>
      <c r="AL127" s="959"/>
      <c r="AM127" s="959"/>
      <c r="AN127" s="959"/>
      <c r="AO127" s="960"/>
      <c r="AP127" s="962">
        <v>0.3</v>
      </c>
      <c r="AQ127" s="963"/>
      <c r="AR127" s="963"/>
      <c r="AS127" s="963"/>
      <c r="AT127" s="964"/>
      <c r="AU127" s="233"/>
      <c r="AV127" s="233"/>
      <c r="AW127" s="233"/>
      <c r="AX127" s="886" t="s">
        <v>450</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t="s">
        <v>113</v>
      </c>
      <c r="AB128" s="1090"/>
      <c r="AC128" s="1090"/>
      <c r="AD128" s="1090"/>
      <c r="AE128" s="1091"/>
      <c r="AF128" s="1092" t="s">
        <v>113</v>
      </c>
      <c r="AG128" s="1090"/>
      <c r="AH128" s="1090"/>
      <c r="AI128" s="1090"/>
      <c r="AJ128" s="1091"/>
      <c r="AK128" s="1092" t="s">
        <v>113</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4805083</v>
      </c>
      <c r="AB129" s="959"/>
      <c r="AC129" s="959"/>
      <c r="AD129" s="959"/>
      <c r="AE129" s="960"/>
      <c r="AF129" s="961">
        <v>4948529</v>
      </c>
      <c r="AG129" s="959"/>
      <c r="AH129" s="959"/>
      <c r="AI129" s="959"/>
      <c r="AJ129" s="960"/>
      <c r="AK129" s="961">
        <v>4906614</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338684</v>
      </c>
      <c r="AB130" s="959"/>
      <c r="AC130" s="959"/>
      <c r="AD130" s="959"/>
      <c r="AE130" s="960"/>
      <c r="AF130" s="961">
        <v>338637</v>
      </c>
      <c r="AG130" s="959"/>
      <c r="AH130" s="959"/>
      <c r="AI130" s="959"/>
      <c r="AJ130" s="960"/>
      <c r="AK130" s="961">
        <v>322583</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13.6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4466399</v>
      </c>
      <c r="AB131" s="998"/>
      <c r="AC131" s="998"/>
      <c r="AD131" s="998"/>
      <c r="AE131" s="999"/>
      <c r="AF131" s="1000">
        <v>4609892</v>
      </c>
      <c r="AG131" s="998"/>
      <c r="AH131" s="998"/>
      <c r="AI131" s="998"/>
      <c r="AJ131" s="999"/>
      <c r="AK131" s="1000">
        <v>4584031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3.8843596370000002</v>
      </c>
      <c r="AB132" s="1104"/>
      <c r="AC132" s="1104"/>
      <c r="AD132" s="1104"/>
      <c r="AE132" s="1105"/>
      <c r="AF132" s="1106">
        <v>2.623532178</v>
      </c>
      <c r="AG132" s="1104"/>
      <c r="AH132" s="1104"/>
      <c r="AI132" s="1104"/>
      <c r="AJ132" s="1105"/>
      <c r="AK132" s="1106">
        <v>5.6895775789999998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5.2</v>
      </c>
      <c r="AB133" s="1111"/>
      <c r="AC133" s="1111"/>
      <c r="AD133" s="1111"/>
      <c r="AE133" s="1112"/>
      <c r="AF133" s="1110">
        <v>3.8</v>
      </c>
      <c r="AG133" s="1111"/>
      <c r="AH133" s="1111"/>
      <c r="AI133" s="1111"/>
      <c r="AJ133" s="1112"/>
      <c r="AK133" s="1110">
        <v>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1272186</v>
      </c>
      <c r="L9" s="264">
        <v>88902</v>
      </c>
      <c r="M9" s="265">
        <v>86227</v>
      </c>
      <c r="N9" s="266">
        <v>3.1</v>
      </c>
    </row>
    <row r="10" spans="1:16">
      <c r="A10" s="248"/>
      <c r="B10" s="244"/>
      <c r="C10" s="244"/>
      <c r="D10" s="244"/>
      <c r="E10" s="244"/>
      <c r="F10" s="244"/>
      <c r="G10" s="1119" t="s">
        <v>472</v>
      </c>
      <c r="H10" s="1120"/>
      <c r="I10" s="1120"/>
      <c r="J10" s="1121"/>
      <c r="K10" s="267">
        <v>256696</v>
      </c>
      <c r="L10" s="268">
        <v>17938</v>
      </c>
      <c r="M10" s="269">
        <v>9547</v>
      </c>
      <c r="N10" s="270">
        <v>87.9</v>
      </c>
    </row>
    <row r="11" spans="1:16" ht="13.5" customHeight="1">
      <c r="A11" s="248"/>
      <c r="B11" s="244"/>
      <c r="C11" s="244"/>
      <c r="D11" s="244"/>
      <c r="E11" s="244"/>
      <c r="F11" s="244"/>
      <c r="G11" s="1119" t="s">
        <v>473</v>
      </c>
      <c r="H11" s="1120"/>
      <c r="I11" s="1120"/>
      <c r="J11" s="1121"/>
      <c r="K11" s="267">
        <v>303751</v>
      </c>
      <c r="L11" s="268">
        <v>21226</v>
      </c>
      <c r="M11" s="269">
        <v>14619</v>
      </c>
      <c r="N11" s="270">
        <v>45.2</v>
      </c>
    </row>
    <row r="12" spans="1:16" ht="13.5" customHeight="1">
      <c r="A12" s="248"/>
      <c r="B12" s="244"/>
      <c r="C12" s="244"/>
      <c r="D12" s="244"/>
      <c r="E12" s="244"/>
      <c r="F12" s="244"/>
      <c r="G12" s="1119" t="s">
        <v>474</v>
      </c>
      <c r="H12" s="1120"/>
      <c r="I12" s="1120"/>
      <c r="J12" s="1121"/>
      <c r="K12" s="267" t="s">
        <v>475</v>
      </c>
      <c r="L12" s="268" t="s">
        <v>475</v>
      </c>
      <c r="M12" s="269">
        <v>715</v>
      </c>
      <c r="N12" s="270" t="s">
        <v>475</v>
      </c>
    </row>
    <row r="13" spans="1:16" ht="13.5" customHeight="1">
      <c r="A13" s="248"/>
      <c r="B13" s="244"/>
      <c r="C13" s="244"/>
      <c r="D13" s="244"/>
      <c r="E13" s="244"/>
      <c r="F13" s="244"/>
      <c r="G13" s="1119" t="s">
        <v>476</v>
      </c>
      <c r="H13" s="1120"/>
      <c r="I13" s="1120"/>
      <c r="J13" s="1121"/>
      <c r="K13" s="267" t="s">
        <v>475</v>
      </c>
      <c r="L13" s="268" t="s">
        <v>475</v>
      </c>
      <c r="M13" s="269" t="s">
        <v>475</v>
      </c>
      <c r="N13" s="270" t="s">
        <v>475</v>
      </c>
    </row>
    <row r="14" spans="1:16" ht="13.5" customHeight="1">
      <c r="A14" s="248"/>
      <c r="B14" s="244"/>
      <c r="C14" s="244"/>
      <c r="D14" s="244"/>
      <c r="E14" s="244"/>
      <c r="F14" s="244"/>
      <c r="G14" s="1119" t="s">
        <v>477</v>
      </c>
      <c r="H14" s="1120"/>
      <c r="I14" s="1120"/>
      <c r="J14" s="1121"/>
      <c r="K14" s="267">
        <v>72870</v>
      </c>
      <c r="L14" s="268">
        <v>5092</v>
      </c>
      <c r="M14" s="269">
        <v>4408</v>
      </c>
      <c r="N14" s="270">
        <v>15.5</v>
      </c>
    </row>
    <row r="15" spans="1:16" ht="13.5" customHeight="1">
      <c r="A15" s="248"/>
      <c r="B15" s="244"/>
      <c r="C15" s="244"/>
      <c r="D15" s="244"/>
      <c r="E15" s="244"/>
      <c r="F15" s="244"/>
      <c r="G15" s="1119" t="s">
        <v>478</v>
      </c>
      <c r="H15" s="1120"/>
      <c r="I15" s="1120"/>
      <c r="J15" s="1121"/>
      <c r="K15" s="267">
        <v>43827</v>
      </c>
      <c r="L15" s="268">
        <v>3063</v>
      </c>
      <c r="M15" s="269">
        <v>2514</v>
      </c>
      <c r="N15" s="270">
        <v>21.8</v>
      </c>
    </row>
    <row r="16" spans="1:16">
      <c r="A16" s="248"/>
      <c r="B16" s="244"/>
      <c r="C16" s="244"/>
      <c r="D16" s="244"/>
      <c r="E16" s="244"/>
      <c r="F16" s="244"/>
      <c r="G16" s="1122" t="s">
        <v>479</v>
      </c>
      <c r="H16" s="1123"/>
      <c r="I16" s="1123"/>
      <c r="J16" s="1124"/>
      <c r="K16" s="268">
        <v>-125634</v>
      </c>
      <c r="L16" s="268">
        <v>-8779</v>
      </c>
      <c r="M16" s="269">
        <v>-8433</v>
      </c>
      <c r="N16" s="270">
        <v>4.0999999999999996</v>
      </c>
    </row>
    <row r="17" spans="1:16">
      <c r="A17" s="248"/>
      <c r="B17" s="244"/>
      <c r="C17" s="244"/>
      <c r="D17" s="244"/>
      <c r="E17" s="244"/>
      <c r="F17" s="244"/>
      <c r="G17" s="1122" t="s">
        <v>171</v>
      </c>
      <c r="H17" s="1123"/>
      <c r="I17" s="1123"/>
      <c r="J17" s="1124"/>
      <c r="K17" s="268">
        <v>1823696</v>
      </c>
      <c r="L17" s="268">
        <v>127442</v>
      </c>
      <c r="M17" s="269">
        <v>109597</v>
      </c>
      <c r="N17" s="270">
        <v>16.3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10.69</v>
      </c>
      <c r="L21" s="281">
        <v>10.18</v>
      </c>
      <c r="M21" s="282">
        <v>0.51</v>
      </c>
      <c r="N21" s="249"/>
      <c r="O21" s="283"/>
      <c r="P21" s="279"/>
    </row>
    <row r="22" spans="1:16" s="284" customFormat="1">
      <c r="A22" s="279"/>
      <c r="B22" s="249"/>
      <c r="C22" s="249"/>
      <c r="D22" s="249"/>
      <c r="E22" s="249"/>
      <c r="F22" s="249"/>
      <c r="G22" s="1114" t="s">
        <v>485</v>
      </c>
      <c r="H22" s="1115"/>
      <c r="I22" s="1115"/>
      <c r="J22" s="1116"/>
      <c r="K22" s="285">
        <v>96.1</v>
      </c>
      <c r="L22" s="286">
        <v>96</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259603</v>
      </c>
      <c r="L32" s="294">
        <v>18141</v>
      </c>
      <c r="M32" s="295">
        <v>43270</v>
      </c>
      <c r="N32" s="296">
        <v>-58.1</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t="s">
        <v>475</v>
      </c>
      <c r="N34" s="296" t="s">
        <v>475</v>
      </c>
    </row>
    <row r="35" spans="1:16" ht="27" customHeight="1">
      <c r="A35" s="248"/>
      <c r="B35" s="244"/>
      <c r="C35" s="244"/>
      <c r="D35" s="244"/>
      <c r="E35" s="244"/>
      <c r="F35" s="244"/>
      <c r="G35" s="1130" t="s">
        <v>491</v>
      </c>
      <c r="H35" s="1131"/>
      <c r="I35" s="1131"/>
      <c r="J35" s="1132"/>
      <c r="K35" s="294">
        <v>291402</v>
      </c>
      <c r="L35" s="294">
        <v>20364</v>
      </c>
      <c r="M35" s="295">
        <v>16851</v>
      </c>
      <c r="N35" s="296">
        <v>20.8</v>
      </c>
    </row>
    <row r="36" spans="1:16" ht="27" customHeight="1">
      <c r="A36" s="248"/>
      <c r="B36" s="244"/>
      <c r="C36" s="244"/>
      <c r="D36" s="244"/>
      <c r="E36" s="244"/>
      <c r="F36" s="244"/>
      <c r="G36" s="1130" t="s">
        <v>492</v>
      </c>
      <c r="H36" s="1131"/>
      <c r="I36" s="1131"/>
      <c r="J36" s="1132"/>
      <c r="K36" s="294">
        <v>14903</v>
      </c>
      <c r="L36" s="294">
        <v>1041</v>
      </c>
      <c r="M36" s="295">
        <v>5730</v>
      </c>
      <c r="N36" s="296">
        <v>-81.8</v>
      </c>
    </row>
    <row r="37" spans="1:16" ht="13.5" customHeight="1">
      <c r="A37" s="248"/>
      <c r="B37" s="244"/>
      <c r="C37" s="244"/>
      <c r="D37" s="244"/>
      <c r="E37" s="244"/>
      <c r="F37" s="244"/>
      <c r="G37" s="1130" t="s">
        <v>493</v>
      </c>
      <c r="H37" s="1131"/>
      <c r="I37" s="1131"/>
      <c r="J37" s="1132"/>
      <c r="K37" s="294">
        <v>17487</v>
      </c>
      <c r="L37" s="294">
        <v>1222</v>
      </c>
      <c r="M37" s="295">
        <v>2166</v>
      </c>
      <c r="N37" s="296">
        <v>-43.6</v>
      </c>
    </row>
    <row r="38" spans="1:16" ht="27" customHeight="1">
      <c r="A38" s="248"/>
      <c r="B38" s="244"/>
      <c r="C38" s="244"/>
      <c r="D38" s="244"/>
      <c r="E38" s="244"/>
      <c r="F38" s="244"/>
      <c r="G38" s="1133" t="s">
        <v>494</v>
      </c>
      <c r="H38" s="1134"/>
      <c r="I38" s="1134"/>
      <c r="J38" s="1135"/>
      <c r="K38" s="297" t="s">
        <v>475</v>
      </c>
      <c r="L38" s="297" t="s">
        <v>475</v>
      </c>
      <c r="M38" s="298">
        <v>2</v>
      </c>
      <c r="N38" s="299" t="s">
        <v>475</v>
      </c>
      <c r="O38" s="293"/>
    </row>
    <row r="39" spans="1:16">
      <c r="A39" s="248"/>
      <c r="B39" s="244"/>
      <c r="C39" s="244"/>
      <c r="D39" s="244"/>
      <c r="E39" s="244"/>
      <c r="F39" s="244"/>
      <c r="G39" s="1133" t="s">
        <v>495</v>
      </c>
      <c r="H39" s="1134"/>
      <c r="I39" s="1134"/>
      <c r="J39" s="1135"/>
      <c r="K39" s="300" t="s">
        <v>475</v>
      </c>
      <c r="L39" s="300" t="s">
        <v>475</v>
      </c>
      <c r="M39" s="301">
        <v>-1352</v>
      </c>
      <c r="N39" s="302" t="s">
        <v>475</v>
      </c>
      <c r="O39" s="293"/>
    </row>
    <row r="40" spans="1:16" ht="27" customHeight="1">
      <c r="A40" s="248"/>
      <c r="B40" s="244"/>
      <c r="C40" s="244"/>
      <c r="D40" s="244"/>
      <c r="E40" s="244"/>
      <c r="F40" s="244"/>
      <c r="G40" s="1130" t="s">
        <v>496</v>
      </c>
      <c r="H40" s="1131"/>
      <c r="I40" s="1131"/>
      <c r="J40" s="1132"/>
      <c r="K40" s="300">
        <v>-322583</v>
      </c>
      <c r="L40" s="300">
        <v>-22542</v>
      </c>
      <c r="M40" s="301">
        <v>-44507</v>
      </c>
      <c r="N40" s="302">
        <v>-49.4</v>
      </c>
      <c r="O40" s="293"/>
    </row>
    <row r="41" spans="1:16">
      <c r="A41" s="248"/>
      <c r="B41" s="244"/>
      <c r="C41" s="244"/>
      <c r="D41" s="244"/>
      <c r="E41" s="244"/>
      <c r="F41" s="244"/>
      <c r="G41" s="1136" t="s">
        <v>281</v>
      </c>
      <c r="H41" s="1137"/>
      <c r="I41" s="1137"/>
      <c r="J41" s="1138"/>
      <c r="K41" s="294">
        <v>260812</v>
      </c>
      <c r="L41" s="300">
        <v>18226</v>
      </c>
      <c r="M41" s="301">
        <v>22159</v>
      </c>
      <c r="N41" s="302">
        <v>-17.7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915427</v>
      </c>
      <c r="J51" s="320">
        <v>64736</v>
      </c>
      <c r="K51" s="321">
        <v>-25.8</v>
      </c>
      <c r="L51" s="322">
        <v>95443</v>
      </c>
      <c r="M51" s="323">
        <v>9.8000000000000007</v>
      </c>
      <c r="N51" s="324">
        <v>-35.6</v>
      </c>
    </row>
    <row r="52" spans="1:14">
      <c r="A52" s="248"/>
      <c r="B52" s="244"/>
      <c r="C52" s="244"/>
      <c r="D52" s="244"/>
      <c r="E52" s="244"/>
      <c r="F52" s="244"/>
      <c r="G52" s="325"/>
      <c r="H52" s="326" t="s">
        <v>507</v>
      </c>
      <c r="I52" s="327">
        <v>593009</v>
      </c>
      <c r="J52" s="328">
        <v>41935</v>
      </c>
      <c r="K52" s="329">
        <v>-7.9</v>
      </c>
      <c r="L52" s="330">
        <v>48538</v>
      </c>
      <c r="M52" s="331">
        <v>-4.5999999999999996</v>
      </c>
      <c r="N52" s="332">
        <v>-3.3</v>
      </c>
    </row>
    <row r="53" spans="1:14">
      <c r="A53" s="248"/>
      <c r="B53" s="244"/>
      <c r="C53" s="244"/>
      <c r="D53" s="244"/>
      <c r="E53" s="244"/>
      <c r="F53" s="244"/>
      <c r="G53" s="310" t="s">
        <v>508</v>
      </c>
      <c r="H53" s="311"/>
      <c r="I53" s="319">
        <v>745629</v>
      </c>
      <c r="J53" s="320">
        <v>52721</v>
      </c>
      <c r="K53" s="321">
        <v>-18.600000000000001</v>
      </c>
      <c r="L53" s="322">
        <v>72729</v>
      </c>
      <c r="M53" s="323">
        <v>-23.8</v>
      </c>
      <c r="N53" s="324">
        <v>5.2</v>
      </c>
    </row>
    <row r="54" spans="1:14">
      <c r="A54" s="248"/>
      <c r="B54" s="244"/>
      <c r="C54" s="244"/>
      <c r="D54" s="244"/>
      <c r="E54" s="244"/>
      <c r="F54" s="244"/>
      <c r="G54" s="325"/>
      <c r="H54" s="326" t="s">
        <v>507</v>
      </c>
      <c r="I54" s="327">
        <v>394159</v>
      </c>
      <c r="J54" s="328">
        <v>27870</v>
      </c>
      <c r="K54" s="329">
        <v>-33.5</v>
      </c>
      <c r="L54" s="330">
        <v>36291</v>
      </c>
      <c r="M54" s="331">
        <v>-25.2</v>
      </c>
      <c r="N54" s="332">
        <v>-8.3000000000000007</v>
      </c>
    </row>
    <row r="55" spans="1:14">
      <c r="A55" s="248"/>
      <c r="B55" s="244"/>
      <c r="C55" s="244"/>
      <c r="D55" s="244"/>
      <c r="E55" s="244"/>
      <c r="F55" s="244"/>
      <c r="G55" s="310" t="s">
        <v>509</v>
      </c>
      <c r="H55" s="311"/>
      <c r="I55" s="319">
        <v>1108182</v>
      </c>
      <c r="J55" s="320">
        <v>77745</v>
      </c>
      <c r="K55" s="321">
        <v>47.5</v>
      </c>
      <c r="L55" s="322">
        <v>70317</v>
      </c>
      <c r="M55" s="323">
        <v>-3.3</v>
      </c>
      <c r="N55" s="324">
        <v>50.8</v>
      </c>
    </row>
    <row r="56" spans="1:14">
      <c r="A56" s="248"/>
      <c r="B56" s="244"/>
      <c r="C56" s="244"/>
      <c r="D56" s="244"/>
      <c r="E56" s="244"/>
      <c r="F56" s="244"/>
      <c r="G56" s="325"/>
      <c r="H56" s="326" t="s">
        <v>507</v>
      </c>
      <c r="I56" s="327">
        <v>660616</v>
      </c>
      <c r="J56" s="328">
        <v>46346</v>
      </c>
      <c r="K56" s="329">
        <v>66.3</v>
      </c>
      <c r="L56" s="330">
        <v>35725</v>
      </c>
      <c r="M56" s="331">
        <v>-1.6</v>
      </c>
      <c r="N56" s="332">
        <v>67.900000000000006</v>
      </c>
    </row>
    <row r="57" spans="1:14">
      <c r="A57" s="248"/>
      <c r="B57" s="244"/>
      <c r="C57" s="244"/>
      <c r="D57" s="244"/>
      <c r="E57" s="244"/>
      <c r="F57" s="244"/>
      <c r="G57" s="310" t="s">
        <v>510</v>
      </c>
      <c r="H57" s="311"/>
      <c r="I57" s="319">
        <v>671051</v>
      </c>
      <c r="J57" s="320">
        <v>46861</v>
      </c>
      <c r="K57" s="321">
        <v>-39.700000000000003</v>
      </c>
      <c r="L57" s="322">
        <v>105751</v>
      </c>
      <c r="M57" s="323">
        <v>50.4</v>
      </c>
      <c r="N57" s="324">
        <v>-90.1</v>
      </c>
    </row>
    <row r="58" spans="1:14">
      <c r="A58" s="248"/>
      <c r="B58" s="244"/>
      <c r="C58" s="244"/>
      <c r="D58" s="244"/>
      <c r="E58" s="244"/>
      <c r="F58" s="244"/>
      <c r="G58" s="325"/>
      <c r="H58" s="326" t="s">
        <v>507</v>
      </c>
      <c r="I58" s="327">
        <v>488298</v>
      </c>
      <c r="J58" s="328">
        <v>34099</v>
      </c>
      <c r="K58" s="329">
        <v>-26.4</v>
      </c>
      <c r="L58" s="330">
        <v>49969</v>
      </c>
      <c r="M58" s="331">
        <v>39.9</v>
      </c>
      <c r="N58" s="332">
        <v>-66.3</v>
      </c>
    </row>
    <row r="59" spans="1:14">
      <c r="A59" s="248"/>
      <c r="B59" s="244"/>
      <c r="C59" s="244"/>
      <c r="D59" s="244"/>
      <c r="E59" s="244"/>
      <c r="F59" s="244"/>
      <c r="G59" s="310" t="s">
        <v>511</v>
      </c>
      <c r="H59" s="311"/>
      <c r="I59" s="319">
        <v>1353548</v>
      </c>
      <c r="J59" s="320">
        <v>94588</v>
      </c>
      <c r="K59" s="321">
        <v>101.8</v>
      </c>
      <c r="L59" s="322">
        <v>158564</v>
      </c>
      <c r="M59" s="323">
        <v>49.9</v>
      </c>
      <c r="N59" s="324">
        <v>51.9</v>
      </c>
    </row>
    <row r="60" spans="1:14">
      <c r="A60" s="248"/>
      <c r="B60" s="244"/>
      <c r="C60" s="244"/>
      <c r="D60" s="244"/>
      <c r="E60" s="244"/>
      <c r="F60" s="244"/>
      <c r="G60" s="325"/>
      <c r="H60" s="326" t="s">
        <v>507</v>
      </c>
      <c r="I60" s="333">
        <v>1055337</v>
      </c>
      <c r="J60" s="328">
        <v>73748</v>
      </c>
      <c r="K60" s="329">
        <v>116.3</v>
      </c>
      <c r="L60" s="330">
        <v>48412</v>
      </c>
      <c r="M60" s="331">
        <v>-3.1</v>
      </c>
      <c r="N60" s="332">
        <v>119.4</v>
      </c>
    </row>
    <row r="61" spans="1:14">
      <c r="A61" s="248"/>
      <c r="B61" s="244"/>
      <c r="C61" s="244"/>
      <c r="D61" s="244"/>
      <c r="E61" s="244"/>
      <c r="F61" s="244"/>
      <c r="G61" s="310" t="s">
        <v>512</v>
      </c>
      <c r="H61" s="334"/>
      <c r="I61" s="335">
        <v>958767</v>
      </c>
      <c r="J61" s="336">
        <v>67330</v>
      </c>
      <c r="K61" s="337">
        <v>13</v>
      </c>
      <c r="L61" s="338">
        <v>100561</v>
      </c>
      <c r="M61" s="339">
        <v>16.600000000000001</v>
      </c>
      <c r="N61" s="324">
        <v>-3.6</v>
      </c>
    </row>
    <row r="62" spans="1:14">
      <c r="A62" s="248"/>
      <c r="B62" s="244"/>
      <c r="C62" s="244"/>
      <c r="D62" s="244"/>
      <c r="E62" s="244"/>
      <c r="F62" s="244"/>
      <c r="G62" s="325"/>
      <c r="H62" s="326" t="s">
        <v>507</v>
      </c>
      <c r="I62" s="327">
        <v>638284</v>
      </c>
      <c r="J62" s="328">
        <v>44800</v>
      </c>
      <c r="K62" s="329">
        <v>23</v>
      </c>
      <c r="L62" s="330">
        <v>43787</v>
      </c>
      <c r="M62" s="331">
        <v>1.1000000000000001</v>
      </c>
      <c r="N62" s="332">
        <v>21.9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27.92</v>
      </c>
      <c r="G47" s="12">
        <v>28.02</v>
      </c>
      <c r="H47" s="12">
        <v>16.46</v>
      </c>
      <c r="I47" s="12">
        <v>11.74</v>
      </c>
      <c r="J47" s="13">
        <v>11.44</v>
      </c>
    </row>
    <row r="48" spans="2:10" ht="57.75" customHeight="1">
      <c r="B48" s="14"/>
      <c r="C48" s="1141" t="s">
        <v>4</v>
      </c>
      <c r="D48" s="1141"/>
      <c r="E48" s="1142"/>
      <c r="F48" s="15">
        <v>6.11</v>
      </c>
      <c r="G48" s="16">
        <v>6.6</v>
      </c>
      <c r="H48" s="16">
        <v>5.1100000000000003</v>
      </c>
      <c r="I48" s="16">
        <v>5.66</v>
      </c>
      <c r="J48" s="17">
        <v>5.83</v>
      </c>
    </row>
    <row r="49" spans="2:10" ht="57.75" customHeight="1" thickBot="1">
      <c r="B49" s="18"/>
      <c r="C49" s="1143" t="s">
        <v>5</v>
      </c>
      <c r="D49" s="1143"/>
      <c r="E49" s="1144"/>
      <c r="F49" s="19" t="s">
        <v>519</v>
      </c>
      <c r="G49" s="20" t="s">
        <v>520</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524</v>
      </c>
      <c r="D34" s="1151"/>
      <c r="E34" s="1152"/>
      <c r="F34" s="32">
        <v>6.42</v>
      </c>
      <c r="G34" s="33">
        <v>7.47</v>
      </c>
      <c r="H34" s="33">
        <v>8.3800000000000008</v>
      </c>
      <c r="I34" s="33">
        <v>8.8699999999999992</v>
      </c>
      <c r="J34" s="34">
        <v>8.98</v>
      </c>
      <c r="K34" s="22"/>
      <c r="L34" s="22"/>
      <c r="M34" s="22"/>
      <c r="N34" s="22"/>
      <c r="O34" s="22"/>
      <c r="P34" s="22"/>
    </row>
    <row r="35" spans="1:16" ht="39" customHeight="1">
      <c r="A35" s="22"/>
      <c r="B35" s="35"/>
      <c r="C35" s="1145" t="s">
        <v>525</v>
      </c>
      <c r="D35" s="1146"/>
      <c r="E35" s="1147"/>
      <c r="F35" s="36">
        <v>6.02</v>
      </c>
      <c r="G35" s="37">
        <v>6.52</v>
      </c>
      <c r="H35" s="37">
        <v>5.05</v>
      </c>
      <c r="I35" s="37">
        <v>5.58</v>
      </c>
      <c r="J35" s="38">
        <v>5.75</v>
      </c>
      <c r="K35" s="22"/>
      <c r="L35" s="22"/>
      <c r="M35" s="22"/>
      <c r="N35" s="22"/>
      <c r="O35" s="22"/>
      <c r="P35" s="22"/>
    </row>
    <row r="36" spans="1:16" ht="39" customHeight="1">
      <c r="A36" s="22"/>
      <c r="B36" s="35"/>
      <c r="C36" s="1145" t="s">
        <v>526</v>
      </c>
      <c r="D36" s="1146"/>
      <c r="E36" s="1147"/>
      <c r="F36" s="36">
        <v>2.76</v>
      </c>
      <c r="G36" s="37">
        <v>3.86</v>
      </c>
      <c r="H36" s="37">
        <v>4.96</v>
      </c>
      <c r="I36" s="37">
        <v>4.26</v>
      </c>
      <c r="J36" s="38">
        <v>5.25</v>
      </c>
      <c r="K36" s="22"/>
      <c r="L36" s="22"/>
      <c r="M36" s="22"/>
      <c r="N36" s="22"/>
      <c r="O36" s="22"/>
      <c r="P36" s="22"/>
    </row>
    <row r="37" spans="1:16" ht="39" customHeight="1">
      <c r="A37" s="22"/>
      <c r="B37" s="35"/>
      <c r="C37" s="1145" t="s">
        <v>527</v>
      </c>
      <c r="D37" s="1146"/>
      <c r="E37" s="1147"/>
      <c r="F37" s="36">
        <v>0.75</v>
      </c>
      <c r="G37" s="37">
        <v>0.22</v>
      </c>
      <c r="H37" s="37">
        <v>0.59</v>
      </c>
      <c r="I37" s="37">
        <v>0.65</v>
      </c>
      <c r="J37" s="38">
        <v>1.19</v>
      </c>
      <c r="K37" s="22"/>
      <c r="L37" s="22"/>
      <c r="M37" s="22"/>
      <c r="N37" s="22"/>
      <c r="O37" s="22"/>
      <c r="P37" s="22"/>
    </row>
    <row r="38" spans="1:16" ht="39" customHeight="1">
      <c r="A38" s="22"/>
      <c r="B38" s="35"/>
      <c r="C38" s="1145" t="s">
        <v>528</v>
      </c>
      <c r="D38" s="1146"/>
      <c r="E38" s="1147"/>
      <c r="F38" s="36">
        <v>1.1499999999999999</v>
      </c>
      <c r="G38" s="37">
        <v>1.42</v>
      </c>
      <c r="H38" s="37">
        <v>1.91</v>
      </c>
      <c r="I38" s="37">
        <v>1.37</v>
      </c>
      <c r="J38" s="38">
        <v>0.53</v>
      </c>
      <c r="K38" s="22"/>
      <c r="L38" s="22"/>
      <c r="M38" s="22"/>
      <c r="N38" s="22"/>
      <c r="O38" s="22"/>
      <c r="P38" s="22"/>
    </row>
    <row r="39" spans="1:16" ht="39" customHeight="1">
      <c r="A39" s="22"/>
      <c r="B39" s="35"/>
      <c r="C39" s="1145" t="s">
        <v>529</v>
      </c>
      <c r="D39" s="1146"/>
      <c r="E39" s="1147"/>
      <c r="F39" s="36">
        <v>0.44</v>
      </c>
      <c r="G39" s="37">
        <v>0.61</v>
      </c>
      <c r="H39" s="37">
        <v>0.61</v>
      </c>
      <c r="I39" s="37">
        <v>0.41</v>
      </c>
      <c r="J39" s="38">
        <v>0.41</v>
      </c>
      <c r="K39" s="22"/>
      <c r="L39" s="22"/>
      <c r="M39" s="22"/>
      <c r="N39" s="22"/>
      <c r="O39" s="22"/>
      <c r="P39" s="22"/>
    </row>
    <row r="40" spans="1:16" ht="39" customHeight="1">
      <c r="A40" s="22"/>
      <c r="B40" s="35"/>
      <c r="C40" s="1145" t="s">
        <v>530</v>
      </c>
      <c r="D40" s="1146"/>
      <c r="E40" s="1147"/>
      <c r="F40" s="36">
        <v>0.08</v>
      </c>
      <c r="G40" s="37">
        <v>7.0000000000000007E-2</v>
      </c>
      <c r="H40" s="37">
        <v>0.05</v>
      </c>
      <c r="I40" s="37">
        <v>0.06</v>
      </c>
      <c r="J40" s="38">
        <v>7.0000000000000007E-2</v>
      </c>
      <c r="K40" s="22"/>
      <c r="L40" s="22"/>
      <c r="M40" s="22"/>
      <c r="N40" s="22"/>
      <c r="O40" s="22"/>
      <c r="P40" s="22"/>
    </row>
    <row r="41" spans="1:16" ht="39" customHeight="1">
      <c r="A41" s="22"/>
      <c r="B41" s="35"/>
      <c r="C41" s="1145" t="s">
        <v>531</v>
      </c>
      <c r="D41" s="1146"/>
      <c r="E41" s="1147"/>
      <c r="F41" s="36">
        <v>0.01</v>
      </c>
      <c r="G41" s="37">
        <v>0</v>
      </c>
      <c r="H41" s="37">
        <v>0.01</v>
      </c>
      <c r="I41" s="37">
        <v>0</v>
      </c>
      <c r="J41" s="38">
        <v>0</v>
      </c>
      <c r="K41" s="22"/>
      <c r="L41" s="22"/>
      <c r="M41" s="22"/>
      <c r="N41" s="22"/>
      <c r="O41" s="22"/>
      <c r="P41" s="22"/>
    </row>
    <row r="42" spans="1:16" ht="39" customHeight="1">
      <c r="A42" s="22"/>
      <c r="B42" s="39"/>
      <c r="C42" s="1145" t="s">
        <v>532</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533</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404</v>
      </c>
      <c r="L45" s="60">
        <v>325</v>
      </c>
      <c r="M45" s="60">
        <v>284</v>
      </c>
      <c r="N45" s="60">
        <v>261</v>
      </c>
      <c r="O45" s="61">
        <v>260</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230</v>
      </c>
      <c r="L48" s="64">
        <v>198</v>
      </c>
      <c r="M48" s="64">
        <v>186</v>
      </c>
      <c r="N48" s="64">
        <v>165</v>
      </c>
      <c r="O48" s="65">
        <v>291</v>
      </c>
      <c r="P48" s="48"/>
      <c r="Q48" s="48"/>
      <c r="R48" s="48"/>
      <c r="S48" s="48"/>
      <c r="T48" s="48"/>
      <c r="U48" s="48"/>
    </row>
    <row r="49" spans="1:21" ht="30.75" customHeight="1">
      <c r="A49" s="48"/>
      <c r="B49" s="1163"/>
      <c r="C49" s="1164"/>
      <c r="D49" s="62"/>
      <c r="E49" s="1155" t="s">
        <v>16</v>
      </c>
      <c r="F49" s="1155"/>
      <c r="G49" s="1155"/>
      <c r="H49" s="1155"/>
      <c r="I49" s="1155"/>
      <c r="J49" s="1156"/>
      <c r="K49" s="63">
        <v>35</v>
      </c>
      <c r="L49" s="64">
        <v>35</v>
      </c>
      <c r="M49" s="64">
        <v>19</v>
      </c>
      <c r="N49" s="64">
        <v>16</v>
      </c>
      <c r="O49" s="65">
        <v>15</v>
      </c>
      <c r="P49" s="48"/>
      <c r="Q49" s="48"/>
      <c r="R49" s="48"/>
      <c r="S49" s="48"/>
      <c r="T49" s="48"/>
      <c r="U49" s="48"/>
    </row>
    <row r="50" spans="1:21" ht="30.75" customHeight="1">
      <c r="A50" s="48"/>
      <c r="B50" s="1163"/>
      <c r="C50" s="1164"/>
      <c r="D50" s="62"/>
      <c r="E50" s="1155" t="s">
        <v>17</v>
      </c>
      <c r="F50" s="1155"/>
      <c r="G50" s="1155"/>
      <c r="H50" s="1155"/>
      <c r="I50" s="1155"/>
      <c r="J50" s="1156"/>
      <c r="K50" s="63">
        <v>29</v>
      </c>
      <c r="L50" s="64">
        <v>23</v>
      </c>
      <c r="M50" s="64">
        <v>23</v>
      </c>
      <c r="N50" s="64">
        <v>18</v>
      </c>
      <c r="O50" s="65">
        <v>17</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356</v>
      </c>
      <c r="L52" s="64">
        <v>343</v>
      </c>
      <c r="M52" s="64">
        <v>340</v>
      </c>
      <c r="N52" s="64">
        <v>339</v>
      </c>
      <c r="O52" s="65">
        <v>322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342</v>
      </c>
      <c r="L53" s="69">
        <v>238</v>
      </c>
      <c r="M53" s="69">
        <v>172</v>
      </c>
      <c r="N53" s="69">
        <v>121</v>
      </c>
      <c r="O53" s="70">
        <v>261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Owner</cp:lastModifiedBy>
  <cp:lastPrinted>2016-04-22T00:00:51Z</cp:lastPrinted>
  <dcterms:created xsi:type="dcterms:W3CDTF">2016-02-15T01:14:44Z</dcterms:created>
  <dcterms:modified xsi:type="dcterms:W3CDTF">2016-05-09T08:55:25Z</dcterms:modified>
  <cp:category/>
</cp:coreProperties>
</file>