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ymai\Desktop\040906_ 【〆切：922（木）】令和２年度財政状況資料集の作成（２回目）について\2.回答\"/>
    </mc:Choice>
  </mc:AlternateContent>
  <xr:revisionPtr revIDLastSave="0" documentId="13_ncr:1_{01C031D2-114B-4444-9894-7ACB2AD1D7C3}" xr6:coauthVersionLast="44" xr6:coauthVersionMax="44" xr10:uidLastSave="{00000000-0000-0000-0000-000000000000}"/>
  <bookViews>
    <workbookView xWindow="1830" yWindow="435" windowWidth="25020" windowHeight="1467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8" i="9" l="1"/>
  <c r="AA28" i="9"/>
  <c r="AA29" i="9"/>
  <c r="AA30" i="9"/>
  <c r="AA31" i="9"/>
  <c r="AA32" i="9"/>
  <c r="AA33" i="9"/>
  <c r="AP63" i="9"/>
  <c r="AU63" i="9"/>
  <c r="AF88" i="9"/>
  <c r="AP88" i="9"/>
  <c r="AU88" i="9"/>
  <c r="CR102" i="9"/>
  <c r="CW102" i="9"/>
  <c r="DB102" i="9"/>
  <c r="DG102" i="9"/>
  <c r="DL102" i="9"/>
  <c r="DQ102" i="9"/>
  <c r="E34" i="7"/>
  <c r="C34" i="7" s="1"/>
  <c r="W34" i="7"/>
  <c r="AO34" i="7"/>
  <c r="BE34" i="7"/>
  <c r="BY34" i="7"/>
  <c r="CQ34" i="7"/>
  <c r="DG34" i="7"/>
  <c r="E35" i="7"/>
  <c r="W35" i="7"/>
  <c r="AO35" i="7"/>
  <c r="BE35" i="7"/>
  <c r="BY35" i="7"/>
  <c r="CQ35" i="7"/>
  <c r="DG35" i="7"/>
  <c r="E36" i="7"/>
  <c r="C36" i="7" s="1"/>
  <c r="W36" i="7"/>
  <c r="AM36" i="7"/>
  <c r="BE36" i="7"/>
  <c r="BY36" i="7"/>
  <c r="CQ36" i="7"/>
  <c r="DG36" i="7"/>
  <c r="E37" i="7"/>
  <c r="C37" i="7" s="1"/>
  <c r="W37" i="7"/>
  <c r="AM37" i="7"/>
  <c r="BE37" i="7"/>
  <c r="BY37" i="7"/>
  <c r="CQ37" i="7"/>
  <c r="CO37" i="7" s="1"/>
  <c r="DG37" i="7"/>
  <c r="E38" i="7"/>
  <c r="C38" i="7" s="1"/>
  <c r="U38" i="7"/>
  <c r="AM38" i="7"/>
  <c r="BE38" i="7"/>
  <c r="BY38" i="7"/>
  <c r="CO38" i="7"/>
  <c r="CQ38" i="7"/>
  <c r="DG38" i="7"/>
  <c r="E39" i="7"/>
  <c r="C39" i="7" s="1"/>
  <c r="U39" i="7"/>
  <c r="AM39" i="7"/>
  <c r="BE39" i="7"/>
  <c r="BY39" i="7"/>
  <c r="CQ39" i="7"/>
  <c r="CO39" i="7" s="1"/>
  <c r="DG39" i="7"/>
  <c r="C40" i="7"/>
  <c r="E40" i="7"/>
  <c r="U40" i="7"/>
  <c r="AM40" i="7"/>
  <c r="BE40" i="7"/>
  <c r="BY40" i="7"/>
  <c r="CO40" i="7"/>
  <c r="CQ40" i="7"/>
  <c r="DG40" i="7"/>
  <c r="E41" i="7"/>
  <c r="C41" i="7" s="1"/>
  <c r="U41" i="7"/>
  <c r="AM41" i="7"/>
  <c r="BE41" i="7"/>
  <c r="BY41" i="7"/>
  <c r="CQ41" i="7"/>
  <c r="CO41" i="7" s="1"/>
  <c r="DG41" i="7"/>
  <c r="C42" i="7"/>
  <c r="E42" i="7"/>
  <c r="U42" i="7"/>
  <c r="AM42" i="7"/>
  <c r="BE42" i="7"/>
  <c r="BY42" i="7"/>
  <c r="CO42" i="7"/>
  <c r="CQ42" i="7"/>
  <c r="DG42" i="7"/>
  <c r="E43" i="7"/>
  <c r="C43" i="7" s="1"/>
  <c r="U43" i="7"/>
  <c r="AM43" i="7"/>
  <c r="BE43" i="7"/>
  <c r="BY43" i="7"/>
  <c r="CQ43" i="7"/>
  <c r="CO43" i="7" s="1"/>
  <c r="DG43" i="7"/>
  <c r="C35" i="7" l="1"/>
  <c r="U34" i="7" s="1"/>
  <c r="U35" i="7" l="1"/>
  <c r="U36" i="7" s="1"/>
  <c r="U37" i="7" s="1"/>
  <c r="AM34" i="7"/>
  <c r="AM35" i="7" s="1"/>
  <c r="BW34" i="7"/>
  <c r="BW35" i="7" s="1"/>
  <c r="BW36" i="7" s="1"/>
  <c r="BW37" i="7" s="1"/>
  <c r="BW38" i="7" s="1"/>
  <c r="BW39" i="7" s="1"/>
  <c r="BW40" i="7" s="1"/>
  <c r="BW41" i="7" s="1"/>
  <c r="BW42" i="7" s="1"/>
  <c r="BW43" i="7" s="1"/>
  <c r="CO34" i="7" l="1"/>
  <c r="CO35" i="7" s="1"/>
  <c r="CO36" i="7" s="1"/>
</calcChain>
</file>

<file path=xl/sharedStrings.xml><?xml version="1.0" encoding="utf-8"?>
<sst xmlns="http://schemas.openxmlformats.org/spreadsheetml/2006/main" count="1107" uniqueCount="564">
  <si>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</si>
  <si>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</si>
  <si>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</si>
  <si>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</si>
  <si>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</si>
  <si>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</si>
  <si>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</si>
  <si>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</si>
  <si>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</si>
  <si>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</si>
  <si>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</si>
  <si>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</si>
  <si>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</si>
  <si>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</si>
  <si>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</si>
  <si>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</si>
  <si>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</si>
  <si>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8.3ポイント減の24.0%となった。有形固定資産減価償却率については、有形固定資産のうち43.3%を占める道路施設について老朽化が進んでいることから、類似団体と比較して高い水準で推移している。</t>
    <rPh sb="0" eb="2">
      <t>ショウライ</t>
    </rPh>
    <rPh sb="2" eb="4">
      <t>フタン</t>
    </rPh>
    <rPh sb="4" eb="6">
      <t>ヒリツ</t>
    </rPh>
    <rPh sb="15" eb="16">
      <t>ゲン</t>
    </rPh>
    <rPh sb="27" eb="29">
      <t>ユウケイ</t>
    </rPh>
    <rPh sb="29" eb="31">
      <t>コテイ</t>
    </rPh>
    <rPh sb="31" eb="33">
      <t>シサン</t>
    </rPh>
    <rPh sb="33" eb="35">
      <t>ゲンカ</t>
    </rPh>
    <rPh sb="35" eb="37">
      <t>ショウキャク</t>
    </rPh>
    <rPh sb="37" eb="38">
      <t>リツ</t>
    </rPh>
    <phoneticPr fontId="5"/>
  </si>
  <si>
    <t>※7：人口については、調査対象年度の1月1日現在の住民基本台帳に登載されている人口に基づいている。</t>
    <rPh sb="13" eb="15">
      <t>タイショウ</t>
    </rPh>
    <rPh sb="27" eb="29">
      <t>キホン</t>
    </rPh>
    <rPh sb="42" eb="43">
      <t>モト</t>
    </rPh>
    <phoneticPr fontId="10"/>
  </si>
  <si>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</si>
  <si>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</si>
  <si>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</si>
  <si>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</si>
  <si>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</si>
  <si>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)内の数値は、令和元年度は「減収補塡債（特例分）」及び「臨時財政対策債」を、令和2年度は「減収補塡債（特例分）」「猶予特例債」及び「臨時財政対策債」を除いて算出したものである。</t>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</si>
  <si>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</si>
  <si>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</si>
  <si>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</si>
  <si>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</si>
  <si>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</si>
  <si>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</si>
  <si>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</si>
  <si>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</si>
  <si>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</si>
  <si>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</si>
  <si>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</si>
  <si>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</si>
  <si>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</si>
  <si>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</si>
  <si>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その他特定目的基金</t>
    <rPh sb="2" eb="3">
      <t>タ</t>
    </rPh>
    <rPh sb="3" eb="5">
      <t>トクテイ</t>
    </rPh>
    <rPh sb="5" eb="7">
      <t>モクテキ</t>
    </rPh>
    <rPh sb="7" eb="9">
      <t>キキン</t>
    </rPh>
    <phoneticPr fontId="5"/>
  </si>
  <si>
    <t>ラスパイレス指数</t>
    <rPh sb="6" eb="8">
      <t>シスウ</t>
    </rPh>
    <phoneticPr fontId="5"/>
  </si>
  <si>
    <t>減債基金</t>
    <rPh sb="0" eb="1">
      <t>ゲン</t>
    </rPh>
    <rPh sb="1" eb="2">
      <t>サイ</t>
    </rPh>
    <rPh sb="2" eb="4">
      <t>キキン</t>
    </rPh>
    <phoneticPr fontId="5"/>
  </si>
  <si>
    <t>合計</t>
    <rPh sb="0" eb="2">
      <t>ゴウケイ</t>
    </rPh>
    <phoneticPr fontId="5"/>
  </si>
  <si>
    <t>議会議員</t>
    <rPh sb="0" eb="2">
      <t>ギカイ</t>
    </rPh>
    <rPh sb="2" eb="4">
      <t>ギイン</t>
    </rPh>
    <phoneticPr fontId="5"/>
  </si>
  <si>
    <t>財政調整基金</t>
    <rPh sb="0" eb="2">
      <t>ザイセイ</t>
    </rPh>
    <rPh sb="2" eb="4">
      <t>チョウセイ</t>
    </rPh>
    <rPh sb="4" eb="6">
      <t>キキン</t>
    </rPh>
    <phoneticPr fontId="5"/>
  </si>
  <si>
    <t>積立金
現在高</t>
    <rPh sb="4" eb="7">
      <t>ゲンザイダカ</t>
    </rPh>
    <phoneticPr fontId="14"/>
  </si>
  <si>
    <t>-</t>
    <phoneticPr fontId="5"/>
  </si>
  <si>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</si>
  <si>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</si>
  <si>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</si>
  <si>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5"/>
  </si>
  <si>
    <t>議会議長</t>
    <rPh sb="0" eb="2">
      <t>ギカイ</t>
    </rPh>
    <rPh sb="2" eb="4">
      <t>ギチョウ</t>
    </rPh>
    <phoneticPr fontId="5"/>
  </si>
  <si>
    <t>収益事業収入</t>
  </si>
  <si>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</si>
  <si>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</si>
  <si>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</si>
  <si>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</si>
  <si>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</si>
  <si>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　うち公的資金</t>
    <rPh sb="3" eb="5">
      <t>コウテキ</t>
    </rPh>
    <phoneticPr fontId="5"/>
  </si>
  <si>
    <t>一般職員</t>
    <rPh sb="0" eb="2">
      <t>イッパン</t>
    </rPh>
    <rPh sb="2" eb="4">
      <t>ショクイン</t>
    </rPh>
    <phoneticPr fontId="5"/>
  </si>
  <si>
    <t>市区町村長</t>
    <rPh sb="0" eb="2">
      <t>シク</t>
    </rPh>
    <rPh sb="2" eb="4">
      <t>チョウソン</t>
    </rPh>
    <rPh sb="4" eb="5">
      <t>チョウ</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</si>
  <si>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</si>
  <si>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</si>
  <si>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</si>
  <si>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</si>
  <si>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区分</t>
    <rPh sb="0" eb="2">
      <t>クブン</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</si>
  <si>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</si>
  <si>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</si>
  <si>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</si>
  <si>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</si>
  <si>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</si>
  <si>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4"/>
  </si>
  <si>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</si>
  <si>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</si>
  <si>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5"/>
  </si>
  <si>
    <t>標準税収入額等</t>
    <phoneticPr fontId="14"/>
  </si>
  <si>
    <t>第3次</t>
    <rPh sb="0" eb="1">
      <t>ダイ</t>
    </rPh>
    <rPh sb="2" eb="3">
      <t>ジ</t>
    </rPh>
    <phoneticPr fontId="5"/>
  </si>
  <si>
    <t>-1.1</t>
    <phoneticPr fontId="5"/>
  </si>
  <si>
    <t>うち日本人(％)</t>
    <phoneticPr fontId="5"/>
  </si>
  <si>
    <t>基準財政需要額</t>
    <phoneticPr fontId="14"/>
  </si>
  <si>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</si>
  <si>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</si>
  <si>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4"/>
  </si>
  <si>
    <t>第2次</t>
    <rPh sb="0" eb="1">
      <t>ダイ</t>
    </rPh>
    <rPh sb="2" eb="3">
      <t>ジ</t>
    </rPh>
    <phoneticPr fontId="5"/>
  </si>
  <si>
    <t>うち日本人(人)</t>
    <phoneticPr fontId="5"/>
  </si>
  <si>
    <t>　将来負担比率</t>
    <rPh sb="1" eb="3">
      <t>ショウライ</t>
    </rPh>
    <rPh sb="3" eb="5">
      <t>フタン</t>
    </rPh>
    <rPh sb="5" eb="7">
      <t>ヒリツ</t>
    </rPh>
    <phoneticPr fontId="5"/>
  </si>
  <si>
    <t>令02.01.01(人)</t>
    <phoneticPr fontId="5"/>
  </si>
  <si>
    <t>　実質公債費比率</t>
    <rPh sb="1" eb="3">
      <t>ジッシツ</t>
    </rPh>
    <rPh sb="3" eb="6">
      <t>コウサイヒ</t>
    </rPh>
    <rPh sb="6" eb="8">
      <t>ヒリツ</t>
    </rPh>
    <phoneticPr fontId="5"/>
  </si>
  <si>
    <t>実質単年度収支</t>
    <phoneticPr fontId="14"/>
  </si>
  <si>
    <t>○</t>
    <phoneticPr fontId="5"/>
  </si>
  <si>
    <t>指数表選定</t>
    <rPh sb="0" eb="2">
      <t>シスウ</t>
    </rPh>
    <rPh sb="2" eb="3">
      <t>ヒョウ</t>
    </rPh>
    <rPh sb="3" eb="5">
      <t>センテイ</t>
    </rPh>
    <phoneticPr fontId="5"/>
  </si>
  <si>
    <t>第1次</t>
    <rPh sb="0" eb="1">
      <t>ダイ</t>
    </rPh>
    <rPh sb="2" eb="3">
      <t>ジ</t>
    </rPh>
    <phoneticPr fontId="5"/>
  </si>
  <si>
    <t>　連結実質赤字比率</t>
    <rPh sb="1" eb="3">
      <t>レンケツ</t>
    </rPh>
    <rPh sb="3" eb="5">
      <t>ジッシツ</t>
    </rPh>
    <rPh sb="5" eb="7">
      <t>アカジ</t>
    </rPh>
    <rPh sb="7" eb="9">
      <t>ヒリツ</t>
    </rPh>
    <phoneticPr fontId="5"/>
  </si>
  <si>
    <t>積立金取崩し額</t>
    <phoneticPr fontId="14"/>
  </si>
  <si>
    <t>×</t>
    <phoneticPr fontId="5"/>
  </si>
  <si>
    <t>低開発</t>
    <rPh sb="0" eb="1">
      <t>テイ</t>
    </rPh>
    <rPh sb="1" eb="3">
      <t>カイハツ</t>
    </rPh>
    <phoneticPr fontId="5"/>
  </si>
  <si>
    <t>平成22年国調</t>
    <rPh sb="4" eb="5">
      <t>ネン</t>
    </rPh>
    <rPh sb="5" eb="6">
      <t>コク</t>
    </rPh>
    <rPh sb="6" eb="7">
      <t>チョウ</t>
    </rPh>
    <phoneticPr fontId="5"/>
  </si>
  <si>
    <t>平成27年国調</t>
    <rPh sb="0" eb="2">
      <t>ヘイセイ</t>
    </rPh>
    <rPh sb="4" eb="5">
      <t>ネン</t>
    </rPh>
    <rPh sb="5" eb="6">
      <t>コク</t>
    </rPh>
    <rPh sb="6" eb="7">
      <t>チョウ</t>
    </rPh>
    <phoneticPr fontId="5"/>
  </si>
  <si>
    <t>令03.01.01(人)</t>
    <rPh sb="0" eb="1">
      <t>レイ</t>
    </rPh>
    <phoneticPr fontId="5"/>
  </si>
  <si>
    <t>住民基本台帳人口
 (※7)</t>
    <rPh sb="0" eb="2">
      <t>ジュウミン</t>
    </rPh>
    <rPh sb="2" eb="4">
      <t>キホン</t>
    </rPh>
    <rPh sb="4" eb="6">
      <t>ダイチョウ</t>
    </rPh>
    <rPh sb="6" eb="8">
      <t>ジンコウ</t>
    </rPh>
    <phoneticPr fontId="5"/>
  </si>
  <si>
    <t>　実質赤字比率</t>
    <rPh sb="1" eb="3">
      <t>ジッシツ</t>
    </rPh>
    <rPh sb="3" eb="5">
      <t>アカジ</t>
    </rPh>
    <rPh sb="5" eb="7">
      <t>ヒリツ</t>
    </rPh>
    <phoneticPr fontId="5"/>
  </si>
  <si>
    <t>繰上償還金</t>
    <phoneticPr fontId="14"/>
  </si>
  <si>
    <t>山振</t>
    <rPh sb="0" eb="1">
      <t>ヤマ</t>
    </rPh>
    <rPh sb="1" eb="2">
      <t>フ</t>
    </rPh>
    <phoneticPr fontId="5"/>
  </si>
  <si>
    <t>1.6</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</si>
  <si>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</si>
  <si>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</si>
  <si>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4"/>
  </si>
  <si>
    <t>過疎</t>
    <rPh sb="0" eb="2">
      <t>カソ</t>
    </rPh>
    <phoneticPr fontId="5"/>
  </si>
  <si>
    <t>平成27年国調(人)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</si>
  <si>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</si>
  <si>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14"/>
  </si>
  <si>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</si>
  <si>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</si>
  <si>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令和2年国調(人)</t>
    <rPh sb="3" eb="4">
      <t>ネン</t>
    </rPh>
    <rPh sb="4" eb="5">
      <t>コク</t>
    </rPh>
    <rPh sb="5" eb="6">
      <t>チョウ</t>
    </rPh>
    <phoneticPr fontId="5"/>
  </si>
  <si>
    <t>人口</t>
    <rPh sb="0" eb="2">
      <t>ジンコウ</t>
    </rPh>
    <phoneticPr fontId="5"/>
  </si>
  <si>
    <t>財政力指数</t>
    <rPh sb="0" eb="3">
      <t>ザイセイリョク</t>
    </rPh>
    <rPh sb="3" eb="5">
      <t>シスウ</t>
    </rPh>
    <phoneticPr fontId="5"/>
  </si>
  <si>
    <t>実質収支</t>
    <phoneticPr fontId="14"/>
  </si>
  <si>
    <t>近畿</t>
    <rPh sb="0" eb="2">
      <t>キンキ</t>
    </rPh>
    <phoneticPr fontId="5"/>
  </si>
  <si>
    <t>標準財政規模</t>
    <rPh sb="0" eb="2">
      <t>ヒョウジュン</t>
    </rPh>
    <rPh sb="2" eb="4">
      <t>ザイセイ</t>
    </rPh>
    <rPh sb="4" eb="6">
      <t>キボ</t>
    </rPh>
    <phoneticPr fontId="5"/>
  </si>
  <si>
    <t>翌年度に繰越すべき財源</t>
    <phoneticPr fontId="5"/>
  </si>
  <si>
    <t>首都</t>
    <rPh sb="0" eb="2">
      <t>シュト</t>
    </rPh>
    <phoneticPr fontId="5"/>
  </si>
  <si>
    <t>　　(※1)</t>
    <phoneticPr fontId="5"/>
  </si>
  <si>
    <t>歳入歳出差引</t>
    <phoneticPr fontId="14"/>
  </si>
  <si>
    <t>財源超過</t>
    <rPh sb="0" eb="2">
      <t>ザイゲン</t>
    </rPh>
    <rPh sb="2" eb="4">
      <t>チョウカ</t>
    </rPh>
    <phoneticPr fontId="5"/>
  </si>
  <si>
    <t>2-3</t>
    <phoneticPr fontId="5"/>
  </si>
  <si>
    <t>地方交付税種地</t>
    <rPh sb="0" eb="2">
      <t>チホウ</t>
    </rPh>
    <rPh sb="2" eb="5">
      <t>コウフゼイ</t>
    </rPh>
    <rPh sb="5" eb="6">
      <t>シュ</t>
    </rPh>
    <rPh sb="6" eb="7">
      <t>チ</t>
    </rPh>
    <phoneticPr fontId="5"/>
  </si>
  <si>
    <t>聖籠町</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</si>
  <si>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</si>
  <si>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</si>
  <si>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4"/>
  </si>
  <si>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</si>
  <si>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</si>
  <si>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4"/>
  </si>
  <si>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</si>
  <si>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</si>
  <si>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</si>
  <si>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</si>
  <si>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指定団体等の指定状況</t>
    <phoneticPr fontId="5"/>
  </si>
  <si>
    <t>Ⅲ－１</t>
    <phoneticPr fontId="5"/>
  </si>
  <si>
    <t>市町村類型</t>
    <phoneticPr fontId="5"/>
  </si>
  <si>
    <t>新潟県</t>
    <phoneticPr fontId="5"/>
  </si>
  <si>
    <t>都道府県名</t>
    <phoneticPr fontId="5"/>
  </si>
  <si>
    <t>総括表（市町村）</t>
    <rPh sb="0" eb="2">
      <t>ソウカツ</t>
    </rPh>
    <rPh sb="2" eb="3">
      <t>ヒョウ</t>
    </rPh>
    <rPh sb="4" eb="7">
      <t>シチョウソン</t>
    </rPh>
    <phoneticPr fontId="5"/>
  </si>
  <si>
    <t>令和2年度　財政状況資料集</t>
    <phoneticPr fontId="5"/>
  </si>
  <si>
    <t>歳出合計</t>
    <phoneticPr fontId="5"/>
  </si>
  <si>
    <t>失業対策事業費</t>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</si>
  <si>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</si>
  <si>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</si>
  <si>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</si>
  <si>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</si>
  <si>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うち補助</t>
    <phoneticPr fontId="5"/>
  </si>
  <si>
    <t>(注釈)</t>
    <rPh sb="1" eb="2">
      <t>チュウ</t>
    </rPh>
    <rPh sb="2" eb="3">
      <t>シャク</t>
    </rPh>
    <phoneticPr fontId="5"/>
  </si>
  <si>
    <t>普通建設事業費</t>
    <phoneticPr fontId="5"/>
  </si>
  <si>
    <t>内訳</t>
    <rPh sb="0" eb="2">
      <t>ウチワケ</t>
    </rPh>
    <phoneticPr fontId="5"/>
  </si>
  <si>
    <t>　　うち人件費</t>
    <phoneticPr fontId="5"/>
  </si>
  <si>
    <t>歳入合計</t>
    <phoneticPr fontId="5"/>
  </si>
  <si>
    <t>投資的経費計</t>
    <rPh sb="5" eb="6">
      <t>ケイ</t>
    </rPh>
    <phoneticPr fontId="5"/>
  </si>
  <si>
    <t>保険給付費</t>
    <phoneticPr fontId="5"/>
  </si>
  <si>
    <t>その他</t>
    <phoneticPr fontId="5"/>
  </si>
  <si>
    <t>　うち臨時財政対策債</t>
    <phoneticPr fontId="5"/>
  </si>
  <si>
    <t>　前年度繰上充用金</t>
    <phoneticPr fontId="5"/>
  </si>
  <si>
    <t>国庫支出金</t>
    <phoneticPr fontId="5"/>
  </si>
  <si>
    <t>国民健康保険</t>
    <phoneticPr fontId="5"/>
  </si>
  <si>
    <t>　うち猶予特例債</t>
    <phoneticPr fontId="1"/>
  </si>
  <si>
    <t>　投資・出資金・貸付金</t>
    <phoneticPr fontId="5"/>
  </si>
  <si>
    <t>保険税(料)収入額</t>
    <phoneticPr fontId="5"/>
  </si>
  <si>
    <t>被保険者
1人当り</t>
    <phoneticPr fontId="5"/>
  </si>
  <si>
    <t>工業用水道</t>
    <phoneticPr fontId="5"/>
  </si>
  <si>
    <t>　うち減収補塡債(特例分)</t>
    <rPh sb="4" eb="5">
      <t>シュウ</t>
    </rPh>
    <rPh sb="9" eb="10">
      <t>トク</t>
    </rPh>
    <rPh sb="10" eb="11">
      <t>レイ</t>
    </rPh>
    <rPh sb="11" eb="12">
      <t>ブン</t>
    </rPh>
    <phoneticPr fontId="1"/>
  </si>
  <si>
    <t>　積立金</t>
    <phoneticPr fontId="5"/>
  </si>
  <si>
    <t>被保険者数(人)</t>
  </si>
  <si>
    <t>上水道</t>
    <phoneticPr fontId="5"/>
  </si>
  <si>
    <t>地方債</t>
  </si>
  <si>
    <t>　繰出金</t>
    <phoneticPr fontId="5"/>
  </si>
  <si>
    <t>加入世帯数(世帯)</t>
  </si>
  <si>
    <t>介護サービス</t>
    <phoneticPr fontId="5"/>
  </si>
  <si>
    <t>諸収入</t>
  </si>
  <si>
    <t>　　うち一部事務組合負担金</t>
    <phoneticPr fontId="5"/>
  </si>
  <si>
    <t>再差引収支</t>
    <rPh sb="0" eb="1">
      <t>サイ</t>
    </rPh>
    <rPh sb="1" eb="3">
      <t>サシヒキ</t>
    </rPh>
    <rPh sb="3" eb="5">
      <t>シュウシ</t>
    </rPh>
    <phoneticPr fontId="5"/>
  </si>
  <si>
    <t>下水道</t>
    <phoneticPr fontId="5"/>
  </si>
  <si>
    <t>繰越金</t>
  </si>
  <si>
    <t>　補助費等</t>
    <rPh sb="1" eb="3">
      <t>ホジョ</t>
    </rPh>
    <rPh sb="3" eb="4">
      <t>ヒ</t>
    </rPh>
    <rPh sb="4" eb="5">
      <t>トウ</t>
    </rPh>
    <phoneticPr fontId="5"/>
  </si>
  <si>
    <t>実質収支</t>
    <rPh sb="0" eb="2">
      <t>ジッシツ</t>
    </rPh>
    <rPh sb="2" eb="4">
      <t>シュウシ</t>
    </rPh>
    <phoneticPr fontId="5"/>
  </si>
  <si>
    <t>合計</t>
    <phoneticPr fontId="5"/>
  </si>
  <si>
    <t>繰入金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</si>
  <si>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</si>
  <si>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</si>
  <si>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</si>
  <si>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寄附金</t>
  </si>
  <si>
    <t>　物件費</t>
    <phoneticPr fontId="5"/>
  </si>
  <si>
    <t>財産収入</t>
  </si>
  <si>
    <t>その他の経費</t>
    <rPh sb="2" eb="3">
      <t>タ</t>
    </rPh>
    <rPh sb="4" eb="6">
      <t>ケイヒ</t>
    </rPh>
    <phoneticPr fontId="5"/>
  </si>
  <si>
    <t>純固定資産税</t>
    <rPh sb="0" eb="1">
      <t>ジュン</t>
    </rPh>
    <rPh sb="1" eb="3">
      <t>コテイ</t>
    </rPh>
    <rPh sb="3" eb="6">
      <t>シサンゼイ</t>
    </rPh>
    <phoneticPr fontId="5"/>
  </si>
  <si>
    <t>都道府県支出金</t>
  </si>
  <si>
    <t>一時借入金利子</t>
    <phoneticPr fontId="5"/>
  </si>
  <si>
    <t>市町村民税</t>
    <rPh sb="0" eb="3">
      <t>シチョウソン</t>
    </rPh>
    <rPh sb="3" eb="4">
      <t>ミン</t>
    </rPh>
    <rPh sb="4" eb="5">
      <t>ゼイ</t>
    </rPh>
    <phoneticPr fontId="5"/>
  </si>
  <si>
    <t>・計</t>
    <phoneticPr fontId="5"/>
  </si>
  <si>
    <t>国有提供交付金(特別区財調交付金)</t>
  </si>
  <si>
    <t>　うち利子</t>
    <phoneticPr fontId="14"/>
  </si>
  <si>
    <t>現年</t>
    <rPh sb="0" eb="1">
      <t>ゲン</t>
    </rPh>
    <rPh sb="1" eb="2">
      <t>ネン</t>
    </rPh>
    <phoneticPr fontId="5"/>
  </si>
  <si>
    <t>徴収率
(％)</t>
    <rPh sb="0" eb="2">
      <t>チョウシュウ</t>
    </rPh>
    <rPh sb="2" eb="3">
      <t>リツ</t>
    </rPh>
    <phoneticPr fontId="5"/>
  </si>
  <si>
    <t>国庫支出金</t>
  </si>
  <si>
    <t>　うち元金</t>
    <phoneticPr fontId="14"/>
  </si>
  <si>
    <t>令和元年度</t>
    <rPh sb="0" eb="2">
      <t>レイワ</t>
    </rPh>
    <rPh sb="2" eb="4">
      <t>ガンネン</t>
    </rPh>
    <rPh sb="4" eb="5">
      <t>ド</t>
    </rPh>
    <phoneticPr fontId="5"/>
  </si>
  <si>
    <t>令和2年度</t>
    <rPh sb="0" eb="2">
      <t>レイワ</t>
    </rPh>
    <rPh sb="3" eb="5">
      <t>ネンド</t>
    </rPh>
    <phoneticPr fontId="5"/>
  </si>
  <si>
    <t>区分</t>
  </si>
  <si>
    <t>手数料</t>
  </si>
  <si>
    <t>元利償還金</t>
    <phoneticPr fontId="5"/>
  </si>
  <si>
    <t>使用料</t>
  </si>
  <si>
    <t>　公債費</t>
    <phoneticPr fontId="5"/>
  </si>
  <si>
    <t>分担金・負担金</t>
  </si>
  <si>
    <t>　扶助費</t>
    <phoneticPr fontId="5"/>
  </si>
  <si>
    <t>合計</t>
  </si>
  <si>
    <t>交通安全対策特別交付金</t>
    <phoneticPr fontId="5"/>
  </si>
  <si>
    <t>　　うち職員給</t>
    <rPh sb="4" eb="6">
      <t>ショクイン</t>
    </rPh>
    <rPh sb="6" eb="7">
      <t>キュウ</t>
    </rPh>
    <phoneticPr fontId="5"/>
  </si>
  <si>
    <t>旧法による税</t>
  </si>
  <si>
    <t>(一般財源計)</t>
    <phoneticPr fontId="5"/>
  </si>
  <si>
    <t>　人件費</t>
    <phoneticPr fontId="5"/>
  </si>
  <si>
    <t>　法定外目的税</t>
    <phoneticPr fontId="5"/>
  </si>
  <si>
    <t>　震災復興特別交付税</t>
    <phoneticPr fontId="14"/>
  </si>
  <si>
    <t>義務的経費計</t>
    <rPh sb="0" eb="3">
      <t>ギムテキ</t>
    </rPh>
    <rPh sb="3" eb="5">
      <t>ケイヒ</t>
    </rPh>
    <rPh sb="5" eb="6">
      <t>ケイ</t>
    </rPh>
    <phoneticPr fontId="5"/>
  </si>
  <si>
    <t>　　水利地益税等</t>
    <phoneticPr fontId="5"/>
  </si>
  <si>
    <t>　特別交付税</t>
    <phoneticPr fontId="5"/>
  </si>
  <si>
    <t>経常収支比率</t>
    <rPh sb="0" eb="2">
      <t>ケイジョウ</t>
    </rPh>
    <rPh sb="2" eb="4">
      <t>シュウシ</t>
    </rPh>
    <rPh sb="4" eb="6">
      <t>ヒリツ</t>
    </rPh>
    <phoneticPr fontId="9"/>
  </si>
  <si>
    <t>経常経費充当一般財源等</t>
  </si>
  <si>
    <t>充当一般財源等</t>
    <phoneticPr fontId="5"/>
  </si>
  <si>
    <t>構成比</t>
    <phoneticPr fontId="5"/>
  </si>
  <si>
    <t>決算額</t>
  </si>
  <si>
    <t>　　都市計画税</t>
    <phoneticPr fontId="5"/>
  </si>
  <si>
    <t>　普通交付税</t>
    <phoneticPr fontId="5"/>
  </si>
  <si>
    <t>性質別歳出の状況（単位 千円・％）</t>
    <rPh sb="0" eb="2">
      <t>セイシツ</t>
    </rPh>
    <phoneticPr fontId="5"/>
  </si>
  <si>
    <t>　　事業所税</t>
    <phoneticPr fontId="5"/>
  </si>
  <si>
    <t>地方交付税</t>
  </si>
  <si>
    <t>　　入湯税</t>
    <phoneticPr fontId="5"/>
  </si>
  <si>
    <t>　軽自動車税減収補塡特例交付金</t>
    <rPh sb="8" eb="10">
      <t>ホテン</t>
    </rPh>
    <phoneticPr fontId="10"/>
  </si>
  <si>
    <t>歳出合計</t>
  </si>
  <si>
    <t>　法定目的税</t>
    <phoneticPr fontId="5"/>
  </si>
  <si>
    <t>　自動車税減収補塡特例交付金</t>
    <rPh sb="7" eb="9">
      <t>ホテン</t>
    </rPh>
    <rPh sb="13" eb="14">
      <t>キン</t>
    </rPh>
    <phoneticPr fontId="10"/>
  </si>
  <si>
    <t>前年度繰上充用金</t>
    <phoneticPr fontId="5"/>
  </si>
  <si>
    <t>目的税</t>
  </si>
  <si>
    <t>　個人住民税減収補塡特例交付金</t>
    <phoneticPr fontId="5"/>
  </si>
  <si>
    <t>諸支出金</t>
    <rPh sb="3" eb="4">
      <t>キン</t>
    </rPh>
    <phoneticPr fontId="14"/>
  </si>
  <si>
    <t>　法定外普通税</t>
    <phoneticPr fontId="5"/>
  </si>
  <si>
    <t>地方特例交付金</t>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</si>
  <si>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</si>
  <si>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</si>
  <si>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</si>
  <si>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</si>
  <si>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</si>
  <si>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</si>
  <si>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</si>
  <si>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</si>
  <si>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</si>
  <si>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</si>
  <si>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</si>
  <si>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</si>
  <si>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</si>
  <si>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</si>
  <si>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</si>
  <si>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</si>
  <si>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</si>
  <si>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</si>
  <si>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</si>
  <si>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</si>
  <si>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</si>
  <si>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</si>
  <si>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</si>
  <si>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14"/>
  </si>
  <si>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</si>
  <si>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</si>
  <si>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</si>
  <si>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</si>
  <si>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5"/>
  </si>
  <si>
    <t>配当割交付金</t>
    <rPh sb="0" eb="2">
      <t>ハイトウ</t>
    </rPh>
    <rPh sb="2" eb="3">
      <t>ワリ</t>
    </rPh>
    <rPh sb="3" eb="6">
      <t>コウフキン</t>
    </rPh>
    <phoneticPr fontId="13"/>
  </si>
  <si>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</si>
  <si>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</si>
  <si>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</si>
  <si>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</si>
  <si>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</si>
  <si>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</si>
  <si>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</si>
  <si>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</si>
  <si>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</si>
  <si>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</si>
  <si>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13"/>
  </si>
  <si>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</si>
  <si>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</si>
  <si>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</si>
  <si>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</si>
  <si>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</si>
  <si>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</si>
  <si>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</si>
  <si>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</si>
  <si>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</si>
  <si>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</si>
  <si>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新潟県聖籠町</t>
    <phoneticPr fontId="14"/>
  </si>
  <si>
    <t>令和2年度</t>
    <phoneticPr fontId="14"/>
  </si>
  <si>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</si>
  <si>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</si>
  <si>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</si>
  <si>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9"/>
  </si>
  <si>
    <t>(Ｃ)－(Ｄ)</t>
    <phoneticPr fontId="5"/>
  </si>
  <si>
    <t>実質公債費比率</t>
    <rPh sb="0" eb="2">
      <t>ジッシツ</t>
    </rPh>
    <rPh sb="2" eb="5">
      <t>コウサイヒ</t>
    </rPh>
    <rPh sb="5" eb="7">
      <t>ヒリツ</t>
    </rPh>
    <phoneticPr fontId="9"/>
  </si>
  <si>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</si>
  <si>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</si>
  <si>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9"/>
  </si>
  <si>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</si>
  <si>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</si>
  <si>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9"/>
  </si>
  <si>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</si>
  <si>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</si>
  <si>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</si>
  <si>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</si>
  <si>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</si>
  <si>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令和2年度</t>
    <rPh sb="0" eb="2">
      <t>レイワ</t>
    </rPh>
    <rPh sb="3" eb="5">
      <t>ネンド</t>
    </rPh>
    <phoneticPr fontId="9"/>
  </si>
  <si>
    <t>健全化判断比率</t>
    <rPh sb="0" eb="3">
      <t>ケンゼンカ</t>
    </rPh>
    <rPh sb="3" eb="5">
      <t>ハンダン</t>
    </rPh>
    <rPh sb="5" eb="7">
      <t>ヒリツ</t>
    </rPh>
    <phoneticPr fontId="9"/>
  </si>
  <si>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</si>
  <si>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</si>
  <si>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</si>
  <si>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</si>
  <si>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</si>
  <si>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</si>
  <si>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</si>
  <si>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</si>
  <si>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</si>
  <si>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介護保険特別会計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</si>
  <si>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</si>
  <si>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</si>
  <si>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</si>
  <si>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</si>
  <si>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</si>
  <si>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国民健康保険特別会計</t>
    <phoneticPr fontId="5"/>
  </si>
  <si>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</si>
  <si>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</si>
  <si>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</si>
  <si>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</si>
  <si>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</si>
  <si>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</si>
  <si>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0"/>
  </si>
  <si>
    <t>(Ｅ)</t>
    <phoneticPr fontId="5"/>
  </si>
  <si>
    <t>PFI事業に係るもの</t>
    <rPh sb="3" eb="5">
      <t>ジギョウ</t>
    </rPh>
    <rPh sb="6" eb="7">
      <t>カカ</t>
    </rPh>
    <phoneticPr fontId="20"/>
  </si>
  <si>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</si>
  <si>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</si>
  <si>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5"/>
  </si>
  <si>
    <t>令和元年度</t>
    <rPh sb="0" eb="2">
      <t>レイワ</t>
    </rPh>
    <rPh sb="2" eb="3">
      <t>ガン</t>
    </rPh>
    <rPh sb="3" eb="5">
      <t>ネンド</t>
    </rPh>
    <phoneticPr fontId="5"/>
  </si>
  <si>
    <t>平成30年度</t>
    <rPh sb="0" eb="2">
      <t>ヘイセイ</t>
    </rPh>
    <rPh sb="4" eb="6">
      <t>ネンド</t>
    </rPh>
    <phoneticPr fontId="5"/>
  </si>
  <si>
    <t>内訳</t>
    <rPh sb="0" eb="2">
      <t>ウチワケ</t>
    </rPh>
    <phoneticPr fontId="20"/>
  </si>
  <si>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</si>
  <si>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</si>
  <si>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</si>
  <si>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</si>
  <si>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</si>
  <si>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</si>
  <si>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</si>
  <si>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</si>
  <si>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</si>
  <si>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</si>
  <si>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</si>
  <si>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</si>
  <si>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</si>
  <si>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</si>
  <si>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</si>
  <si>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</si>
  <si>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</si>
  <si>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</si>
  <si>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</si>
  <si>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5"/>
  </si>
  <si>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</si>
  <si>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</si>
  <si>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</si>
  <si>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</si>
  <si>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</si>
  <si>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</si>
  <si>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</si>
  <si>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</si>
  <si>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</si>
  <si>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</si>
  <si>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</si>
  <si>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t>
    <phoneticPr fontId="2"/>
  </si>
  <si>
    <t>新潟東港地域水道用水供給企業団</t>
    <phoneticPr fontId="2"/>
  </si>
  <si>
    <t>新潟県後期高齢者医療広域連合　【後期高齢者医療特別会計】</t>
    <phoneticPr fontId="2"/>
  </si>
  <si>
    <t>新潟県後期高齢者医療広域連合　【一般会計】</t>
    <phoneticPr fontId="2"/>
  </si>
  <si>
    <t>豊栄郷清掃施設処理組合</t>
    <phoneticPr fontId="2"/>
  </si>
  <si>
    <t>下越福祉行政組合【保健施設特別会計】</t>
    <rPh sb="0" eb="2">
      <t>カエツ</t>
    </rPh>
    <rPh sb="2" eb="4">
      <t>フクシ</t>
    </rPh>
    <rPh sb="4" eb="6">
      <t>ギョウセイ</t>
    </rPh>
    <rPh sb="6" eb="8">
      <t>クミアイ</t>
    </rPh>
    <rPh sb="9" eb="11">
      <t>ホケン</t>
    </rPh>
    <rPh sb="11" eb="13">
      <t>シセツ</t>
    </rPh>
    <rPh sb="13" eb="15">
      <t>トクベツ</t>
    </rPh>
    <rPh sb="15" eb="17">
      <t>カイケイ</t>
    </rPh>
    <phoneticPr fontId="2"/>
  </si>
  <si>
    <t>下越福祉行政組合【老人ホーム特別会計】</t>
    <rPh sb="0" eb="2">
      <t>カエツ</t>
    </rPh>
    <rPh sb="2" eb="4">
      <t>フクシ</t>
    </rPh>
    <rPh sb="4" eb="6">
      <t>ギョウセイ</t>
    </rPh>
    <rPh sb="6" eb="8">
      <t>クミアイ</t>
    </rPh>
    <rPh sb="9" eb="11">
      <t>ロウジン</t>
    </rPh>
    <rPh sb="14" eb="16">
      <t>トクベツ</t>
    </rPh>
    <rPh sb="16" eb="18">
      <t>カイケイ</t>
    </rPh>
    <phoneticPr fontId="2"/>
  </si>
  <si>
    <t>下越福祉行政組合【一般会計】</t>
    <rPh sb="2" eb="4">
      <t>フクシ</t>
    </rPh>
    <rPh sb="4" eb="6">
      <t>ギョウセイ</t>
    </rPh>
    <rPh sb="6" eb="8">
      <t>クミアイ</t>
    </rPh>
    <rPh sb="9" eb="11">
      <t>イッパン</t>
    </rPh>
    <rPh sb="11" eb="13">
      <t>カイケイ</t>
    </rPh>
    <phoneticPr fontId="2"/>
  </si>
  <si>
    <t>新発田地域広域事務組合　【介護保険事業特別会計】</t>
    <phoneticPr fontId="2"/>
  </si>
  <si>
    <t>新発田地域広域事務組合　【まちづくり事業特別会計】</t>
    <phoneticPr fontId="2"/>
  </si>
  <si>
    <t>新発田地域広域事務組合
　【ごみ処理事業特別会計】</t>
  </si>
  <si>
    <t>新発田地域広域事務組合　【一般会計】</t>
    <phoneticPr fontId="2"/>
  </si>
  <si>
    <t>新潟県市町村総合事務組合　【交通災害共済事業特別会計】</t>
    <phoneticPr fontId="2"/>
  </si>
  <si>
    <t>新潟県市町村総合事務組合　【非常勤職員公務災害補償等特別会計】</t>
    <phoneticPr fontId="2"/>
  </si>
  <si>
    <t>新潟県市町村総合事務組合　【消防賞じゅつ金支給事業特別会計】</t>
    <phoneticPr fontId="2"/>
  </si>
  <si>
    <t>新潟県市町村総合事務組合【消防団員等公務災害補償事業特別会計】</t>
    <phoneticPr fontId="2"/>
  </si>
  <si>
    <t>新潟県市町村総合事務組合　【職員退職手当支給事業特別会計】</t>
    <phoneticPr fontId="2"/>
  </si>
  <si>
    <t>新潟県市町村総合事務組合
　【一般会計】</t>
  </si>
  <si>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</si>
  <si>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</si>
  <si>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</si>
  <si>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</si>
  <si>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</si>
  <si>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</si>
  <si>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</si>
  <si>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</si>
  <si>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</si>
  <si>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</si>
  <si>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</si>
  <si>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</si>
  <si>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法適用企業</t>
    <phoneticPr fontId="5"/>
  </si>
  <si>
    <t>後期高齢者医療特別会計</t>
    <phoneticPr fontId="5"/>
  </si>
  <si>
    <t>国民健康保険特別会計（施設勘定）</t>
    <phoneticPr fontId="5"/>
  </si>
  <si>
    <t>国民健康保険特別会計（事業勘定）</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</si>
  <si>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</si>
  <si>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</si>
  <si>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</si>
  <si>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</si>
  <si>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</si>
  <si>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</si>
  <si>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</si>
  <si>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下越土地開発公社</t>
    <rPh sb="0" eb="2">
      <t>カエツ</t>
    </rPh>
    <rPh sb="2" eb="4">
      <t>トチ</t>
    </rPh>
    <rPh sb="4" eb="6">
      <t>カイハツ</t>
    </rPh>
    <rPh sb="6" eb="8">
      <t>コウシャ</t>
    </rPh>
    <phoneticPr fontId="5"/>
  </si>
  <si>
    <t>聖籠町地場物産㈱</t>
    <rPh sb="0" eb="3">
      <t>セイ</t>
    </rPh>
    <rPh sb="3" eb="5">
      <t>ジバ</t>
    </rPh>
    <rPh sb="5" eb="7">
      <t>ブッサン</t>
    </rPh>
    <phoneticPr fontId="5"/>
  </si>
  <si>
    <t>新潟県営開拓パイロット事業聖籠町特別会計</t>
    <phoneticPr fontId="5"/>
  </si>
  <si>
    <t>㈱聖籠の杜</t>
    <rPh sb="1" eb="3">
      <t>セイロウ</t>
    </rPh>
    <rPh sb="4" eb="5">
      <t>モリ</t>
    </rPh>
    <phoneticPr fontId="5"/>
  </si>
  <si>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</si>
  <si>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</si>
  <si>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</si>
  <si>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</si>
  <si>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</si>
  <si>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</si>
  <si>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</si>
  <si>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</si>
  <si>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</si>
  <si>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</si>
  <si>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</si>
  <si>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</si>
  <si>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</si>
  <si>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</si>
  <si>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</si>
  <si>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</si>
  <si>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</si>
  <si>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</si>
  <si>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新潟県聖籠町</t>
  </si>
  <si>
    <t>令和2年度</t>
  </si>
  <si>
    <t>(2)各会計、関係団体の財政状況及び健全化判断比率（市町村）</t>
    <rPh sb="26" eb="29">
      <t>シチョウソン</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</si>
  <si>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</si>
  <si>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</si>
  <si>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R02</t>
  </si>
  <si>
    <t xml:space="preserve"> R01</t>
  </si>
  <si>
    <t xml:space="preserve"> H30</t>
  </si>
  <si>
    <t xml:space="preserve"> H29</t>
  </si>
  <si>
    <t xml:space="preserve"> H28</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</si>
  <si>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</si>
  <si>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</si>
  <si>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</si>
  <si>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</si>
  <si>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</si>
  <si>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</si>
  <si>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</si>
  <si>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</si>
  <si>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</si>
  <si>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※令和3年度中に市町村合併した団体で、合併前の団体ごとの決算に基づく実質公債費比率を算出していない団体については、グラフを表記しない。</t>
    <rPh sb="1" eb="3">
      <t>レイワ</t>
    </rPh>
    <phoneticPr fontId="5"/>
  </si>
  <si>
    <t>▲地方債に係る元利償還金及び準元利償還金に要する経費として
普通交付税の額の算定に用いる基準財政需要額に算入された額</t>
  </si>
  <si>
    <t>-</t>
  </si>
  <si>
    <t>▲特定財源の額</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</si>
  <si>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</si>
  <si>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</si>
  <si>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</si>
  <si>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</si>
  <si>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</si>
  <si>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</si>
  <si>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</si>
  <si>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</si>
  <si>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</si>
  <si>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</si>
  <si>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</si>
  <si>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</si>
  <si>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</si>
  <si>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</si>
  <si>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</si>
  <si>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</si>
  <si>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</si>
  <si>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</si>
  <si>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</si>
  <si>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</si>
  <si>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</si>
  <si>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</si>
  <si>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</si>
  <si>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</si>
  <si>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</si>
  <si>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</si>
  <si>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</si>
  <si>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</si>
  <si>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</si>
  <si>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2.79</t>
  </si>
  <si>
    <t>▲ 1.74</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</si>
  <si>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</si>
  <si>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</si>
  <si>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</si>
  <si>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年度</t>
    <rPh sb="0" eb="2">
      <t>ネンド</t>
    </rPh>
    <phoneticPr fontId="5"/>
  </si>
  <si>
    <t>標準財政規模比（％）</t>
    <phoneticPr fontId="5"/>
  </si>
  <si>
    <t>※令和3年度中に市町村合併した団体で、合併前の団体ごとの決算に基づく連結実質赤字比率を算出していない団体については、グラフを表記しない。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</si>
  <si>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</si>
  <si>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</si>
  <si>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後期高齢者医療特別会計</t>
  </si>
  <si>
    <t>新潟県営開拓パイロット事業聖籠町特別会計</t>
  </si>
  <si>
    <t>国民健康保険特別会計（施設勘定）</t>
  </si>
  <si>
    <t>国民健康保険特別会計（事業勘定）</t>
  </si>
  <si>
    <t>介護保険特別会計</t>
  </si>
  <si>
    <t>下水道事業会計</t>
  </si>
  <si>
    <t>一般会計</t>
  </si>
  <si>
    <t>水道事業会計</t>
  </si>
  <si>
    <t>会計</t>
    <rPh sb="0" eb="2">
      <t>カイケイ</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</si>
  <si>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</si>
  <si>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</si>
  <si>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</si>
  <si>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</si>
  <si>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</si>
  <si>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R01末</t>
    <phoneticPr fontId="5"/>
  </si>
  <si>
    <t>H30末</t>
    <phoneticPr fontId="5"/>
  </si>
  <si>
    <t>H29末</t>
    <phoneticPr fontId="5"/>
  </si>
  <si>
    <t>H28末</t>
    <phoneticPr fontId="5"/>
  </si>
  <si>
    <t>H27末</t>
    <phoneticPr fontId="5"/>
  </si>
  <si>
    <t>（百万円）</t>
    <phoneticPr fontId="5"/>
  </si>
  <si>
    <t>（参考）</t>
    <rPh sb="1" eb="3">
      <t>サンコウ</t>
    </rPh>
    <phoneticPr fontId="5"/>
  </si>
  <si>
    <t>※1 令和3年度中に市町村合併した団体で、合併前の団体ごとの決算に基づく実質公債費比率を算出していない団体については、グラフを表記しない。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</si>
  <si>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</si>
  <si>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</si>
  <si>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</si>
  <si>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</si>
  <si>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</si>
  <si>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</si>
  <si>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</si>
  <si>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</si>
  <si>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</si>
  <si>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</si>
  <si>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</si>
  <si>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</si>
  <si>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分子の構造</t>
    <rPh sb="0" eb="2">
      <t>ブンシ</t>
    </rPh>
    <rPh sb="3" eb="5">
      <t>コウゾウ</t>
    </rPh>
    <phoneticPr fontId="5"/>
  </si>
  <si>
    <t>（百万円）</t>
    <rPh sb="1" eb="2">
      <t>ヒャク</t>
    </rPh>
    <rPh sb="2" eb="4">
      <t>マンエン</t>
    </rPh>
    <phoneticPr fontId="5"/>
  </si>
  <si>
    <t>※令和3年度中に市町村合併した団体で、合併前の団体ごとの決算に基づく将来負担比率を算出していない団体については、グラフを表記しない。</t>
    <rPh sb="1" eb="3">
      <t>レイワ</t>
    </rPh>
    <phoneticPr fontId="5"/>
  </si>
  <si>
    <t>将来負担比率の分子</t>
  </si>
  <si>
    <t>基準財政需要額算入見込額</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</si>
  <si>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</si>
  <si>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</si>
  <si>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</si>
  <si>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</si>
  <si>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</si>
  <si>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</si>
  <si>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</si>
  <si>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</si>
  <si>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</si>
  <si>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</si>
  <si>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</si>
  <si>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</si>
  <si>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</si>
  <si>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基金残高合計</t>
    <rPh sb="0" eb="2">
      <t>キキン</t>
    </rPh>
    <rPh sb="2" eb="4">
      <t>ザンダカ</t>
    </rPh>
    <rPh sb="4" eb="6">
      <t>ゴウケイ</t>
    </rPh>
    <phoneticPr fontId="5"/>
  </si>
  <si>
    <t>公共施設維持基金</t>
    <rPh sb="0" eb="2">
      <t>コウキョウ</t>
    </rPh>
    <rPh sb="2" eb="4">
      <t>シセツ</t>
    </rPh>
    <rPh sb="4" eb="6">
      <t>イジ</t>
    </rPh>
    <rPh sb="6" eb="8">
      <t>キキン</t>
    </rPh>
    <phoneticPr fontId="5"/>
  </si>
  <si>
    <t>ふるさと応援基金</t>
    <rPh sb="4" eb="6">
      <t>オウエン</t>
    </rPh>
    <rPh sb="6" eb="8">
      <t>キキン</t>
    </rPh>
    <phoneticPr fontId="5"/>
  </si>
  <si>
    <t>国営加治川用水地区土地改良事業基金</t>
    <rPh sb="0" eb="5">
      <t>コクエイカジカワ</t>
    </rPh>
    <rPh sb="5" eb="7">
      <t>ヨウスイ</t>
    </rPh>
    <rPh sb="7" eb="9">
      <t>チク</t>
    </rPh>
    <rPh sb="9" eb="11">
      <t>トチ</t>
    </rPh>
    <rPh sb="11" eb="13">
      <t>カイリョウ</t>
    </rPh>
    <rPh sb="13" eb="15">
      <t>ジギョウ</t>
    </rPh>
    <rPh sb="15" eb="17">
      <t>キキン</t>
    </rPh>
    <phoneticPr fontId="5"/>
  </si>
  <si>
    <t>災害救助基金</t>
    <rPh sb="0" eb="2">
      <t>サイガイ</t>
    </rPh>
    <rPh sb="2" eb="4">
      <t>キュウジョ</t>
    </rPh>
    <rPh sb="4" eb="6">
      <t>キキン</t>
    </rPh>
    <phoneticPr fontId="5"/>
  </si>
  <si>
    <t>町営住宅及び共同施設維持基金</t>
    <rPh sb="0" eb="2">
      <t>チョウエイ</t>
    </rPh>
    <rPh sb="2" eb="4">
      <t>ジュウタク</t>
    </rPh>
    <rPh sb="4" eb="5">
      <t>オヨ</t>
    </rPh>
    <rPh sb="6" eb="8">
      <t>キョウドウ</t>
    </rPh>
    <rPh sb="8" eb="10">
      <t>シセツ</t>
    </rPh>
    <rPh sb="10" eb="12">
      <t>イジ</t>
    </rPh>
    <rPh sb="12" eb="14">
      <t>キキン</t>
    </rPh>
    <phoneticPr fontId="5"/>
  </si>
  <si>
    <t>減債基金</t>
    <rPh sb="0" eb="2">
      <t>ゲンサイ</t>
    </rPh>
    <rPh sb="2" eb="4">
      <t>キキン</t>
    </rPh>
    <phoneticPr fontId="5"/>
  </si>
  <si>
    <t>（百万円）</t>
    <rPh sb="1" eb="4">
      <t>ヒャクマンエン</t>
    </rPh>
    <phoneticPr fontId="5"/>
  </si>
  <si>
    <t>実質公債費比率は前年度の9.1%から0.3ポイント増の9.4%となり、早期健全化基準の25%を依然として下回っているほか、町債発行に許可が必要な18.0%も下回っている。また、将来負担比率は前年度の32.3%から8.3ポイント減の24.0%になったが、依然として国の早期健全化基準である350%に対しては低い水準にあり、今後も町の長期財政計画等に基づき、町債の計画的な発行に取り組む。</t>
    <rPh sb="0" eb="2">
      <t>ジッシツ</t>
    </rPh>
    <rPh sb="2" eb="5">
      <t>コウサイヒ</t>
    </rPh>
    <rPh sb="5" eb="7">
      <t>ヒリツ</t>
    </rPh>
    <rPh sb="8" eb="11">
      <t>ゼンネンド</t>
    </rPh>
    <rPh sb="25" eb="26">
      <t>ゾウ</t>
    </rPh>
    <rPh sb="35" eb="37">
      <t>ソウキ</t>
    </rPh>
    <rPh sb="37" eb="40">
      <t>ケンゼンカ</t>
    </rPh>
    <rPh sb="40" eb="42">
      <t>キジュン</t>
    </rPh>
    <rPh sb="47" eb="49">
      <t>イゼン</t>
    </rPh>
    <rPh sb="52" eb="54">
      <t>シタマワ</t>
    </rPh>
    <rPh sb="61" eb="63">
      <t>チョウサイ</t>
    </rPh>
    <rPh sb="63" eb="65">
      <t>ハッコウ</t>
    </rPh>
    <rPh sb="66" eb="68">
      <t>キョカ</t>
    </rPh>
    <rPh sb="69" eb="71">
      <t>ヒツヨウ</t>
    </rPh>
    <rPh sb="78" eb="80">
      <t>シタマワ</t>
    </rPh>
    <rPh sb="88" eb="90">
      <t>ショウライ</t>
    </rPh>
    <rPh sb="90" eb="92">
      <t>フタン</t>
    </rPh>
    <rPh sb="92" eb="94">
      <t>ヒリツ</t>
    </rPh>
    <rPh sb="95" eb="98">
      <t>ゼンネンド</t>
    </rPh>
    <rPh sb="113" eb="114">
      <t>ゲン</t>
    </rPh>
    <rPh sb="126" eb="128">
      <t>イゼン</t>
    </rPh>
    <rPh sb="131" eb="132">
      <t>クニ</t>
    </rPh>
    <rPh sb="133" eb="135">
      <t>ソウキ</t>
    </rPh>
    <rPh sb="135" eb="138">
      <t>ケンゼンカ</t>
    </rPh>
    <rPh sb="138" eb="140">
      <t>キジュン</t>
    </rPh>
    <rPh sb="148" eb="149">
      <t>タイ</t>
    </rPh>
    <rPh sb="152" eb="153">
      <t>ヒク</t>
    </rPh>
    <rPh sb="154" eb="156">
      <t>スイジュン</t>
    </rPh>
    <rPh sb="160" eb="162">
      <t>コンゴ</t>
    </rPh>
    <rPh sb="163" eb="164">
      <t>マチ</t>
    </rPh>
    <rPh sb="165" eb="167">
      <t>チョウキ</t>
    </rPh>
    <rPh sb="167" eb="169">
      <t>ザイセイ</t>
    </rPh>
    <rPh sb="169" eb="171">
      <t>ケイカク</t>
    </rPh>
    <rPh sb="171" eb="172">
      <t>トウ</t>
    </rPh>
    <rPh sb="173" eb="174">
      <t>モト</t>
    </rPh>
    <rPh sb="177" eb="179">
      <t>チョウサイ</t>
    </rPh>
    <rPh sb="180" eb="183">
      <t>ケイカクテキ</t>
    </rPh>
    <rPh sb="184" eb="186">
      <t>ハッコウ</t>
    </rPh>
    <rPh sb="187" eb="188">
      <t>ト</t>
    </rPh>
    <rPh sb="189" eb="19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</si>
</sst>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quot;▲ &quot;0.0"/>
    <numFmt numFmtId="190" formatCode="0.00;&quot;▲ &quot;0.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9"/>
      <color indexed="9"/>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9"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0" fontId="9" fillId="0" borderId="0" xfId="8">
      <alignment vertical="center"/>
    </xf>
    <xf numFmtId="0" fontId="9" fillId="0" borderId="13" xfId="7" applyFont="1" applyBorder="1">
      <alignment vertical="center"/>
    </xf>
    <xf numFmtId="0" fontId="9" fillId="0" borderId="14" xfId="7" applyFont="1" applyBorder="1">
      <alignment vertical="center"/>
    </xf>
    <xf numFmtId="0" fontId="9" fillId="0" borderId="15" xfId="7" applyFont="1" applyBorder="1">
      <alignment vertical="center"/>
    </xf>
    <xf numFmtId="0" fontId="9" fillId="0" borderId="16" xfId="7" applyFont="1" applyBorder="1" applyAlignment="1">
      <alignment horizontal="center" vertical="center"/>
    </xf>
    <xf numFmtId="49" fontId="9" fillId="0" borderId="0" xfId="7" applyNumberFormat="1" applyFont="1">
      <alignment vertical="center"/>
    </xf>
    <xf numFmtId="49" fontId="9" fillId="0" borderId="1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16" xfId="7" applyFont="1" applyBorder="1">
      <alignment vertical="center"/>
    </xf>
    <xf numFmtId="0" fontId="9" fillId="0" borderId="17" xfId="7" applyFont="1" applyBorder="1">
      <alignment vertical="center"/>
    </xf>
    <xf numFmtId="184" fontId="9" fillId="0" borderId="13" xfId="7" applyNumberFormat="1" applyFont="1" applyBorder="1">
      <alignment vertical="center"/>
    </xf>
    <xf numFmtId="184" fontId="9" fillId="0" borderId="14" xfId="7" applyNumberFormat="1" applyFont="1" applyBorder="1">
      <alignment vertical="center"/>
    </xf>
    <xf numFmtId="184" fontId="9" fillId="0" borderId="15" xfId="7" applyNumberFormat="1" applyFont="1" applyBorder="1">
      <alignment vertical="center"/>
    </xf>
    <xf numFmtId="0" fontId="12" fillId="0" borderId="13" xfId="7" applyFont="1" applyBorder="1" applyAlignment="1">
      <alignment vertical="center" wrapText="1"/>
    </xf>
    <xf numFmtId="0" fontId="12" fillId="0" borderId="14" xfId="7" applyFont="1" applyBorder="1" applyAlignment="1">
      <alignment vertical="center" wrapText="1"/>
    </xf>
    <xf numFmtId="0" fontId="9" fillId="0" borderId="15" xfId="7" applyFont="1" applyBorder="1" applyAlignment="1">
      <alignment horizontal="center" vertical="center"/>
    </xf>
    <xf numFmtId="0" fontId="9" fillId="0" borderId="17" xfId="7" applyFont="1" applyBorder="1" applyAlignment="1">
      <alignment horizontal="center" vertical="center"/>
    </xf>
    <xf numFmtId="0" fontId="9" fillId="0" borderId="17" xfId="7" applyFont="1" applyBorder="1" applyAlignment="1">
      <alignment horizontal="left" vertical="center"/>
    </xf>
    <xf numFmtId="0" fontId="13" fillId="0" borderId="43" xfId="10" applyFont="1" applyBorder="1" applyAlignment="1">
      <alignment horizontal="center" vertical="center"/>
    </xf>
    <xf numFmtId="187" fontId="9" fillId="0" borderId="25" xfId="7" applyNumberFormat="1" applyFont="1" applyBorder="1" applyAlignment="1">
      <alignment vertical="center" shrinkToFit="1"/>
    </xf>
    <xf numFmtId="187" fontId="9" fillId="0" borderId="26" xfId="7" applyNumberFormat="1" applyFont="1" applyBorder="1" applyAlignment="1">
      <alignment vertical="center" shrinkToFit="1"/>
    </xf>
    <xf numFmtId="187" fontId="9" fillId="0" borderId="27" xfId="7" applyNumberFormat="1" applyFont="1" applyBorder="1" applyAlignment="1">
      <alignment vertical="center" shrinkToFit="1"/>
    </xf>
    <xf numFmtId="0" fontId="13" fillId="0" borderId="45" xfId="10" applyFont="1" applyBorder="1">
      <alignment vertical="center"/>
    </xf>
    <xf numFmtId="187" fontId="9" fillId="0" borderId="25" xfId="7" applyNumberFormat="1" applyFont="1" applyBorder="1" applyAlignment="1">
      <alignment horizontal="right" vertical="center" shrinkToFit="1"/>
    </xf>
    <xf numFmtId="187" fontId="9" fillId="0" borderId="26" xfId="7" applyNumberFormat="1" applyFont="1" applyBorder="1" applyAlignment="1">
      <alignment horizontal="right" vertical="center" shrinkToFit="1"/>
    </xf>
    <xf numFmtId="187" fontId="9" fillId="0" borderId="27" xfId="7" applyNumberFormat="1" applyFont="1" applyBorder="1" applyAlignment="1">
      <alignment horizontal="right" vertical="center" shrinkToFit="1"/>
    </xf>
    <xf numFmtId="0" fontId="9" fillId="0" borderId="25" xfId="7" applyFont="1" applyBorder="1" applyAlignment="1">
      <alignment horizontal="left" vertical="center"/>
    </xf>
    <xf numFmtId="0" fontId="9" fillId="0" borderId="26" xfId="7" applyFont="1" applyBorder="1" applyAlignment="1">
      <alignment horizontal="left" vertical="center"/>
    </xf>
    <xf numFmtId="0" fontId="9" fillId="0" borderId="27" xfId="7" applyFont="1" applyBorder="1" applyAlignment="1">
      <alignment horizontal="left" vertical="center"/>
    </xf>
    <xf numFmtId="0" fontId="16" fillId="0" borderId="0" xfId="7" applyFont="1">
      <alignment vertical="center"/>
    </xf>
    <xf numFmtId="0" fontId="17" fillId="0" borderId="0" xfId="7" applyFont="1">
      <alignment vertical="center"/>
    </xf>
    <xf numFmtId="0" fontId="9" fillId="0" borderId="0" xfId="11" applyFont="1">
      <alignment vertical="center"/>
    </xf>
    <xf numFmtId="0" fontId="9" fillId="0" borderId="0" xfId="11" applyFont="1" applyAlignment="1">
      <alignment vertical="center" shrinkToFit="1"/>
    </xf>
    <xf numFmtId="0" fontId="13" fillId="0" borderId="0" xfId="11" applyFont="1">
      <alignment vertical="center"/>
    </xf>
    <xf numFmtId="0" fontId="9" fillId="0" borderId="7" xfId="11" applyFont="1" applyBorder="1" applyAlignment="1">
      <alignment horizontal="center" vertical="center" wrapText="1"/>
    </xf>
    <xf numFmtId="0" fontId="9" fillId="0" borderId="0" xfId="11" applyFont="1" applyAlignment="1">
      <alignment horizontal="center" vertical="center" wrapText="1"/>
    </xf>
    <xf numFmtId="0" fontId="9" fillId="0" borderId="4" xfId="11" applyFont="1" applyBorder="1" applyAlignment="1">
      <alignment horizontal="center" vertical="center"/>
    </xf>
    <xf numFmtId="0" fontId="9" fillId="0" borderId="2" xfId="11" applyFont="1" applyBorder="1" applyAlignment="1">
      <alignment horizontal="center" vertical="center"/>
    </xf>
    <xf numFmtId="0" fontId="9" fillId="0" borderId="2" xfId="11" applyFont="1" applyBorder="1">
      <alignment vertical="center"/>
    </xf>
    <xf numFmtId="0" fontId="9" fillId="0" borderId="1" xfId="11" applyFont="1" applyBorder="1" applyAlignment="1">
      <alignment horizontal="center" vertical="center"/>
    </xf>
    <xf numFmtId="0" fontId="9" fillId="0" borderId="7" xfId="11" applyFont="1" applyBorder="1">
      <alignment vertical="center"/>
    </xf>
    <xf numFmtId="49" fontId="9" fillId="0" borderId="0" xfId="11" applyNumberFormat="1" applyFont="1">
      <alignment vertical="center"/>
    </xf>
    <xf numFmtId="0" fontId="19" fillId="0" borderId="7" xfId="11" applyFont="1" applyBorder="1" applyAlignment="1">
      <alignment horizontal="center" vertical="center"/>
    </xf>
    <xf numFmtId="0" fontId="19" fillId="0" borderId="7" xfId="11" applyFont="1" applyBorder="1">
      <alignment vertical="center"/>
    </xf>
    <xf numFmtId="0" fontId="20" fillId="0" borderId="0" xfId="1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lignment vertical="center"/>
    </xf>
    <xf numFmtId="0" fontId="3" fillId="2" borderId="0" xfId="12" applyFill="1">
      <alignment vertical="center"/>
    </xf>
    <xf numFmtId="0" fontId="23" fillId="2" borderId="0" xfId="13" applyFont="1" applyFill="1">
      <alignment vertical="center"/>
    </xf>
    <xf numFmtId="0" fontId="23" fillId="2" borderId="0" xfId="13" applyFont="1" applyFill="1" applyAlignment="1">
      <alignment horizontal="center" vertical="center"/>
    </xf>
    <xf numFmtId="0" fontId="23" fillId="2" borderId="0" xfId="12" applyFont="1" applyFill="1">
      <alignment vertical="center"/>
    </xf>
    <xf numFmtId="0" fontId="23" fillId="2" borderId="17" xfId="13" applyFont="1" applyFill="1" applyBorder="1">
      <alignment vertical="center"/>
    </xf>
    <xf numFmtId="0" fontId="4" fillId="2" borderId="16" xfId="13" applyFont="1" applyFill="1" applyBorder="1">
      <alignment vertical="center"/>
    </xf>
    <xf numFmtId="0" fontId="4" fillId="2" borderId="0" xfId="13" applyFont="1" applyFill="1">
      <alignment vertical="center"/>
    </xf>
    <xf numFmtId="0" fontId="4" fillId="2" borderId="0" xfId="13" applyFont="1" applyFill="1" applyAlignment="1">
      <alignment horizontal="center" vertical="center"/>
    </xf>
    <xf numFmtId="0" fontId="4" fillId="2" borderId="2" xfId="13" applyFont="1" applyFill="1" applyBorder="1">
      <alignment vertical="center"/>
    </xf>
    <xf numFmtId="0" fontId="4" fillId="2" borderId="30" xfId="13" applyFont="1" applyFill="1" applyBorder="1">
      <alignment vertical="center"/>
    </xf>
    <xf numFmtId="0" fontId="4" fillId="2" borderId="9" xfId="13" applyFont="1" applyFill="1" applyBorder="1">
      <alignment vertical="center"/>
    </xf>
    <xf numFmtId="0" fontId="4" fillId="2" borderId="14" xfId="13" applyFont="1" applyFill="1" applyBorder="1" applyAlignment="1">
      <alignment horizontal="center" vertical="center"/>
    </xf>
    <xf numFmtId="0" fontId="4" fillId="2" borderId="14" xfId="13" applyFont="1" applyFill="1" applyBorder="1">
      <alignment vertical="center"/>
    </xf>
    <xf numFmtId="0" fontId="15" fillId="2" borderId="0" xfId="13" applyFont="1" applyFill="1">
      <alignment vertical="center"/>
    </xf>
    <xf numFmtId="181" fontId="4" fillId="2" borderId="0" xfId="13" applyNumberFormat="1" applyFont="1" applyFill="1" applyAlignment="1">
      <alignment horizontal="left" vertical="center" shrinkToFit="1"/>
    </xf>
    <xf numFmtId="181" fontId="4" fillId="2" borderId="0" xfId="13" applyNumberFormat="1" applyFont="1" applyFill="1" applyAlignment="1">
      <alignment horizontal="right" vertical="center" shrinkToFit="1"/>
    </xf>
    <xf numFmtId="0" fontId="4" fillId="2" borderId="0" xfId="13" applyFont="1" applyFill="1" applyAlignment="1">
      <alignment horizontal="left" vertical="center" shrinkToFit="1"/>
    </xf>
    <xf numFmtId="0" fontId="4" fillId="2" borderId="0" xfId="13" applyFont="1" applyFill="1" applyAlignment="1">
      <alignment horizontal="center" vertical="center" shrinkToFit="1"/>
    </xf>
    <xf numFmtId="0" fontId="4" fillId="4" borderId="117" xfId="13" applyFont="1" applyFill="1" applyBorder="1" applyAlignment="1" applyProtection="1">
      <alignment horizontal="center" vertical="center" shrinkToFit="1"/>
      <protection locked="0"/>
    </xf>
    <xf numFmtId="0" fontId="4" fillId="2" borderId="122" xfId="13" applyFont="1" applyFill="1" applyBorder="1" applyAlignment="1" applyProtection="1">
      <alignment horizontal="center" vertical="center" shrinkToFit="1"/>
      <protection locked="0"/>
    </xf>
    <xf numFmtId="0" fontId="4" fillId="0" borderId="123" xfId="13" applyFont="1" applyBorder="1" applyAlignment="1" applyProtection="1">
      <alignment horizontal="center" vertical="center" shrinkToFit="1"/>
      <protection locked="0"/>
    </xf>
    <xf numFmtId="0" fontId="4" fillId="0" borderId="133" xfId="13" applyFont="1" applyBorder="1" applyAlignment="1" applyProtection="1">
      <alignment horizontal="center" vertical="center" shrinkToFit="1"/>
      <protection locked="0"/>
    </xf>
    <xf numFmtId="0" fontId="4" fillId="0" borderId="145" xfId="13" applyFont="1" applyBorder="1" applyAlignment="1" applyProtection="1">
      <alignment horizontal="center" vertical="center" shrinkToFit="1"/>
      <protection locked="0"/>
    </xf>
    <xf numFmtId="0" fontId="4" fillId="0" borderId="122" xfId="15" applyFont="1" applyBorder="1" applyAlignment="1" applyProtection="1">
      <alignment horizontal="center" vertical="center" shrinkToFit="1"/>
      <protection locked="0"/>
    </xf>
    <xf numFmtId="0" fontId="4" fillId="0" borderId="155" xfId="13" applyFont="1" applyBorder="1" applyAlignment="1" applyProtection="1">
      <alignment horizontal="center" vertical="center" shrinkToFit="1"/>
      <protection locked="0"/>
    </xf>
    <xf numFmtId="0" fontId="23" fillId="0" borderId="0" xfId="12" applyFont="1">
      <alignment vertical="center"/>
    </xf>
    <xf numFmtId="0" fontId="4" fillId="0" borderId="165" xfId="15" applyFont="1" applyBorder="1" applyAlignment="1" applyProtection="1">
      <alignment horizontal="center" vertical="center" shrinkToFit="1"/>
      <protection locked="0"/>
    </xf>
    <xf numFmtId="0" fontId="9" fillId="2" borderId="0" xfId="13" applyFont="1" applyFill="1">
      <alignment vertical="center"/>
    </xf>
    <xf numFmtId="0" fontId="26" fillId="2" borderId="0" xfId="13" applyFont="1" applyFill="1">
      <alignment vertical="center"/>
    </xf>
    <xf numFmtId="0" fontId="9" fillId="2" borderId="14" xfId="13" applyFont="1" applyFill="1" applyBorder="1">
      <alignment vertical="center"/>
    </xf>
    <xf numFmtId="49" fontId="9" fillId="2" borderId="0" xfId="13" applyNumberFormat="1" applyFont="1" applyFill="1">
      <alignment vertical="center"/>
    </xf>
    <xf numFmtId="179" fontId="27" fillId="0" borderId="171" xfId="5" applyNumberFormat="1" applyFont="1" applyBorder="1" applyAlignment="1">
      <alignment horizontal="right" vertical="center" shrinkToFit="1"/>
    </xf>
    <xf numFmtId="179" fontId="27" fillId="0" borderId="172" xfId="5" applyNumberFormat="1" applyFont="1" applyBorder="1" applyAlignment="1">
      <alignment horizontal="right" vertical="center" shrinkToFit="1"/>
    </xf>
    <xf numFmtId="181" fontId="27" fillId="0" borderId="173" xfId="5" applyNumberFormat="1" applyFont="1" applyBorder="1" applyAlignment="1">
      <alignment horizontal="right" vertical="center" shrinkToFit="1"/>
    </xf>
    <xf numFmtId="179" fontId="27" fillId="0" borderId="174"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81" fontId="27" fillId="0" borderId="171" xfId="5" applyNumberFormat="1" applyFont="1" applyBorder="1" applyAlignment="1">
      <alignment horizontal="right" vertical="center" shrinkToFit="1"/>
    </xf>
    <xf numFmtId="177" fontId="27" fillId="0" borderId="174"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58"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181" fontId="27" fillId="0" borderId="176"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81" fontId="27" fillId="0" borderId="5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6" xfId="4" applyNumberFormat="1" applyFont="1" applyBorder="1" applyAlignment="1">
      <alignment horizontal="center" vertical="center"/>
    </xf>
    <xf numFmtId="177" fontId="27" fillId="0" borderId="179"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Border="1">
      <alignment vertical="center"/>
    </xf>
    <xf numFmtId="176" fontId="19" fillId="0" borderId="7" xfId="3" applyNumberFormat="1" applyFont="1" applyBorder="1">
      <alignment vertical="center"/>
    </xf>
    <xf numFmtId="176" fontId="19" fillId="0" borderId="2" xfId="2" applyNumberFormat="1" applyFont="1" applyBorder="1">
      <alignment vertical="center"/>
    </xf>
    <xf numFmtId="176" fontId="19" fillId="0" borderId="0" xfId="2" applyNumberFormat="1" applyFont="1">
      <alignment vertical="center"/>
    </xf>
    <xf numFmtId="0" fontId="3" fillId="0" borderId="5" xfId="2" applyFont="1" applyBorder="1" applyAlignment="1"/>
    <xf numFmtId="0" fontId="3" fillId="0" borderId="0" xfId="2" applyFont="1" applyAlignment="1"/>
    <xf numFmtId="0" fontId="19" fillId="0" borderId="0" xfId="2" applyFont="1" applyAlignment="1"/>
    <xf numFmtId="179" fontId="19" fillId="2" borderId="179" xfId="2" applyNumberFormat="1" applyFont="1" applyFill="1" applyBorder="1" applyAlignment="1">
      <alignment horizontal="right" vertical="center" shrinkToFit="1"/>
    </xf>
    <xf numFmtId="181" fontId="19" fillId="2" borderId="180" xfId="2" applyNumberFormat="1" applyFont="1" applyFill="1" applyBorder="1" applyAlignment="1">
      <alignment horizontal="right" vertical="center" shrinkToFit="1"/>
    </xf>
    <xf numFmtId="181" fontId="19" fillId="2" borderId="12" xfId="2" applyNumberFormat="1" applyFont="1" applyFill="1" applyBorder="1" applyAlignment="1">
      <alignment horizontal="right" vertical="center" shrinkToFit="1"/>
    </xf>
    <xf numFmtId="179" fontId="19" fillId="0" borderId="179" xfId="2" applyNumberFormat="1" applyFont="1" applyBorder="1" applyAlignment="1">
      <alignment horizontal="right" vertical="center" shrinkToFit="1"/>
    </xf>
    <xf numFmtId="181" fontId="19" fillId="0" borderId="180" xfId="2" applyNumberFormat="1" applyFont="1" applyBorder="1" applyAlignment="1">
      <alignment horizontal="right" vertical="center" shrinkToFit="1"/>
    </xf>
    <xf numFmtId="181" fontId="19" fillId="0" borderId="12" xfId="2" applyNumberFormat="1" applyFont="1" applyBorder="1" applyAlignment="1">
      <alignment horizontal="right" vertical="center" shrinkToFit="1"/>
    </xf>
    <xf numFmtId="177" fontId="19" fillId="2" borderId="179" xfId="2" applyNumberFormat="1" applyFont="1" applyFill="1" applyBorder="1" applyAlignment="1">
      <alignment horizontal="center" vertical="center"/>
    </xf>
    <xf numFmtId="177" fontId="9" fillId="2" borderId="180"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lignment vertical="center"/>
    </xf>
    <xf numFmtId="0" fontId="3" fillId="0" borderId="3" xfId="2" applyFont="1" applyBorder="1" applyAlignment="1"/>
    <xf numFmtId="0" fontId="19" fillId="0" borderId="0" xfId="2" applyFont="1">
      <alignment vertical="center"/>
    </xf>
    <xf numFmtId="177" fontId="19" fillId="0" borderId="4" xfId="2" applyNumberFormat="1" applyFont="1" applyBorder="1">
      <alignment vertical="center"/>
    </xf>
    <xf numFmtId="177" fontId="19" fillId="0" borderId="8" xfId="2" applyNumberFormat="1" applyFont="1" applyBorder="1">
      <alignment vertical="center"/>
    </xf>
    <xf numFmtId="176" fontId="19" fillId="0" borderId="7" xfId="2" applyNumberFormat="1" applyFont="1" applyBorder="1">
      <alignment vertical="center"/>
    </xf>
    <xf numFmtId="177" fontId="19" fillId="0" borderId="7" xfId="2" applyNumberFormat="1" applyFont="1" applyBorder="1">
      <alignment vertical="center"/>
    </xf>
    <xf numFmtId="177" fontId="19" fillId="0" borderId="6" xfId="2" applyNumberFormat="1" applyFont="1" applyBorder="1">
      <alignment vertical="center"/>
    </xf>
    <xf numFmtId="177" fontId="19" fillId="0" borderId="5" xfId="2" applyNumberFormat="1" applyFont="1" applyBorder="1">
      <alignment vertical="center"/>
    </xf>
    <xf numFmtId="179" fontId="27" fillId="0" borderId="180" xfId="2" applyNumberFormat="1" applyFont="1" applyBorder="1" applyAlignment="1">
      <alignment horizontal="right" vertical="center" shrinkToFit="1"/>
    </xf>
    <xf numFmtId="179" fontId="27" fillId="0" borderId="12" xfId="2" applyNumberFormat="1" applyFont="1" applyBorder="1" applyAlignment="1">
      <alignment horizontal="right" vertical="center" shrinkToFit="1"/>
    </xf>
    <xf numFmtId="191" fontId="19" fillId="0" borderId="179" xfId="2" applyNumberFormat="1" applyFont="1" applyBorder="1" applyAlignment="1">
      <alignment horizontal="right" vertical="center" shrinkToFit="1"/>
    </xf>
    <xf numFmtId="191" fontId="27" fillId="0" borderId="180" xfId="2" applyNumberFormat="1" applyFont="1" applyBorder="1" applyAlignment="1">
      <alignment horizontal="right" vertical="center" shrinkToFit="1"/>
    </xf>
    <xf numFmtId="191" fontId="27" fillId="0" borderId="12" xfId="2" applyNumberFormat="1" applyFont="1" applyBorder="1" applyAlignment="1">
      <alignment horizontal="right" vertical="center" shrinkToFit="1"/>
    </xf>
    <xf numFmtId="177" fontId="19" fillId="0" borderId="0" xfId="2" applyNumberFormat="1" applyFont="1" applyAlignment="1">
      <alignment horizontal="center" vertical="center"/>
    </xf>
    <xf numFmtId="177" fontId="19" fillId="0" borderId="179" xfId="2" applyNumberFormat="1" applyFont="1" applyBorder="1" applyAlignment="1">
      <alignment horizontal="center" vertical="center"/>
    </xf>
    <xf numFmtId="177" fontId="19" fillId="0" borderId="180" xfId="2" applyNumberFormat="1" applyFont="1" applyBorder="1" applyAlignment="1">
      <alignment horizontal="center" vertical="center"/>
    </xf>
    <xf numFmtId="177" fontId="19" fillId="0" borderId="12" xfId="2" applyNumberFormat="1" applyFont="1" applyBorder="1" applyAlignment="1">
      <alignment horizontal="center" vertical="center"/>
    </xf>
    <xf numFmtId="177" fontId="19" fillId="0" borderId="11" xfId="2" applyNumberFormat="1" applyFont="1" applyBorder="1">
      <alignment vertical="center"/>
    </xf>
    <xf numFmtId="177" fontId="19" fillId="0" borderId="9" xfId="2" applyNumberFormat="1" applyFont="1" applyBorder="1">
      <alignment vertical="center"/>
    </xf>
    <xf numFmtId="177" fontId="19" fillId="0" borderId="10" xfId="2" applyNumberFormat="1" applyFont="1" applyBorder="1">
      <alignment vertical="center"/>
    </xf>
    <xf numFmtId="179" fontId="19" fillId="2" borderId="179" xfId="3" applyNumberFormat="1" applyFont="1" applyFill="1" applyBorder="1" applyAlignment="1">
      <alignment horizontal="right" vertical="center" shrinkToFit="1"/>
    </xf>
    <xf numFmtId="181" fontId="19" fillId="2" borderId="10" xfId="3" applyNumberFormat="1" applyFont="1" applyFill="1" applyBorder="1" applyAlignment="1">
      <alignment horizontal="right" vertical="center" shrinkToFit="1"/>
    </xf>
    <xf numFmtId="181" fontId="19" fillId="2" borderId="12" xfId="3" applyNumberFormat="1" applyFont="1" applyFill="1" applyBorder="1" applyAlignment="1">
      <alignment horizontal="right" vertical="center" shrinkToFit="1"/>
    </xf>
    <xf numFmtId="179" fontId="19" fillId="2" borderId="181" xfId="3" applyNumberFormat="1" applyFont="1" applyFill="1" applyBorder="1" applyAlignment="1">
      <alignment horizontal="right" vertical="center" shrinkToFit="1"/>
    </xf>
    <xf numFmtId="181" fontId="19" fillId="2" borderId="6" xfId="3" applyNumberFormat="1" applyFont="1" applyFill="1" applyBorder="1" applyAlignment="1">
      <alignment horizontal="right" vertical="center" shrinkToFit="1"/>
    </xf>
    <xf numFmtId="181" fontId="19" fillId="2" borderId="45" xfId="3" applyNumberFormat="1" applyFont="1" applyFill="1" applyBorder="1" applyAlignment="1">
      <alignment horizontal="right" vertical="center" shrinkToFit="1"/>
    </xf>
    <xf numFmtId="0" fontId="3" fillId="0" borderId="0" xfId="16">
      <alignment vertical="center"/>
    </xf>
    <xf numFmtId="190" fontId="28" fillId="0" borderId="35" xfId="16" applyNumberFormat="1" applyFont="1" applyBorder="1" applyAlignment="1">
      <alignment horizontal="right" vertical="center" shrinkToFit="1"/>
    </xf>
    <xf numFmtId="190" fontId="28" fillId="0" borderId="182" xfId="16" applyNumberFormat="1" applyFont="1" applyBorder="1" applyAlignment="1">
      <alignment horizontal="right" vertical="center" shrinkToFit="1"/>
    </xf>
    <xf numFmtId="190" fontId="28" fillId="0" borderId="117" xfId="16" applyNumberFormat="1" applyFont="1" applyBorder="1" applyAlignment="1">
      <alignment horizontal="right" vertical="center" shrinkToFit="1"/>
    </xf>
    <xf numFmtId="0" fontId="28" fillId="0" borderId="36" xfId="16" applyFont="1" applyBorder="1" applyAlignment="1">
      <alignment horizontal="center" vertical="center"/>
    </xf>
    <xf numFmtId="190" fontId="28" fillId="0" borderId="57" xfId="16" applyNumberFormat="1" applyFont="1" applyBorder="1" applyAlignment="1">
      <alignment horizontal="right" vertical="center" shrinkToFit="1"/>
    </xf>
    <xf numFmtId="190" fontId="28" fillId="0" borderId="58" xfId="16" applyNumberFormat="1" applyFont="1" applyBorder="1" applyAlignment="1">
      <alignment horizontal="right" vertical="center" shrinkToFit="1"/>
    </xf>
    <xf numFmtId="190" fontId="28" fillId="0" borderId="59" xfId="16" applyNumberFormat="1" applyFont="1" applyBorder="1" applyAlignment="1">
      <alignment horizontal="right" vertical="center" shrinkToFit="1"/>
    </xf>
    <xf numFmtId="0" fontId="28" fillId="0" borderId="30" xfId="16" applyFont="1" applyBorder="1" applyAlignment="1">
      <alignment horizontal="center" vertical="center" wrapText="1"/>
    </xf>
    <xf numFmtId="190" fontId="28" fillId="0" borderId="63" xfId="16" applyNumberFormat="1" applyFont="1" applyBorder="1" applyAlignment="1">
      <alignment horizontal="right" vertical="center" shrinkToFit="1"/>
    </xf>
    <xf numFmtId="190" fontId="28" fillId="0" borderId="64" xfId="16" applyNumberFormat="1" applyFont="1" applyBorder="1" applyAlignment="1">
      <alignment horizontal="right" vertical="center" shrinkToFit="1"/>
    </xf>
    <xf numFmtId="190" fontId="28" fillId="0" borderId="65" xfId="16" applyNumberFormat="1" applyFont="1" applyBorder="1" applyAlignment="1">
      <alignment horizontal="right" vertical="center" shrinkToFit="1"/>
    </xf>
    <xf numFmtId="0" fontId="28" fillId="0" borderId="17" xfId="16" applyFont="1" applyBorder="1" applyAlignment="1">
      <alignment horizontal="center" vertical="center" wrapText="1"/>
    </xf>
    <xf numFmtId="0" fontId="28" fillId="6" borderId="37" xfId="16" applyFont="1" applyFill="1" applyBorder="1" applyAlignment="1">
      <alignment horizontal="center" vertical="center"/>
    </xf>
    <xf numFmtId="0" fontId="28" fillId="6" borderId="64" xfId="16" applyFont="1" applyFill="1" applyBorder="1" applyAlignment="1">
      <alignment horizontal="center" vertical="center"/>
    </xf>
    <xf numFmtId="0" fontId="28" fillId="6" borderId="65" xfId="16" applyFont="1" applyFill="1" applyBorder="1" applyAlignment="1">
      <alignment horizontal="center" vertical="center"/>
    </xf>
    <xf numFmtId="0" fontId="28" fillId="6" borderId="62" xfId="16" applyFont="1" applyFill="1" applyBorder="1" applyAlignment="1">
      <alignment horizontal="right" vertical="top"/>
    </xf>
    <xf numFmtId="0" fontId="28" fillId="6" borderId="49" xfId="16" applyFont="1" applyFill="1" applyBorder="1" applyAlignment="1">
      <alignment horizontal="right" vertical="top"/>
    </xf>
    <xf numFmtId="0" fontId="28" fillId="6" borderId="50"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30" fillId="0" borderId="0" xfId="17" applyFont="1" applyAlignment="1">
      <alignment vertical="center" wrapText="1"/>
    </xf>
    <xf numFmtId="0" fontId="30" fillId="0" borderId="0" xfId="17" applyFont="1">
      <alignment vertical="center"/>
    </xf>
    <xf numFmtId="190" fontId="28" fillId="0" borderId="35" xfId="17" applyNumberFormat="1" applyFont="1" applyBorder="1" applyAlignment="1">
      <alignment horizontal="right" vertical="center" shrinkToFit="1"/>
    </xf>
    <xf numFmtId="190" fontId="28" fillId="0" borderId="182" xfId="17" applyNumberFormat="1" applyFont="1" applyBorder="1" applyAlignment="1">
      <alignment horizontal="right" vertical="center" shrinkToFit="1"/>
    </xf>
    <xf numFmtId="190" fontId="28" fillId="0" borderId="117" xfId="17" applyNumberFormat="1" applyFont="1" applyBorder="1" applyAlignment="1">
      <alignment horizontal="right" vertical="center" shrinkToFit="1"/>
    </xf>
    <xf numFmtId="0" fontId="28" fillId="0" borderId="36" xfId="17" applyFont="1" applyBorder="1">
      <alignment vertical="center"/>
    </xf>
    <xf numFmtId="190" fontId="28" fillId="0" borderId="183" xfId="17" applyNumberFormat="1" applyFont="1" applyBorder="1" applyAlignment="1">
      <alignment horizontal="right" vertical="center" shrinkToFit="1"/>
    </xf>
    <xf numFmtId="190" fontId="28" fillId="0" borderId="12" xfId="17" applyNumberFormat="1" applyFont="1" applyBorder="1" applyAlignment="1">
      <alignment horizontal="right" vertical="center" shrinkToFit="1"/>
    </xf>
    <xf numFmtId="190" fontId="28" fillId="0" borderId="184" xfId="17" applyNumberFormat="1" applyFont="1" applyBorder="1" applyAlignment="1">
      <alignment horizontal="right" vertical="center" shrinkToFit="1"/>
    </xf>
    <xf numFmtId="0" fontId="28" fillId="0" borderId="30" xfId="17" applyFont="1" applyBorder="1">
      <alignment vertical="center"/>
    </xf>
    <xf numFmtId="0" fontId="28" fillId="0" borderId="42" xfId="17" applyFont="1" applyBorder="1">
      <alignment vertical="center"/>
    </xf>
    <xf numFmtId="190" fontId="28" fillId="0" borderId="185" xfId="17" applyNumberFormat="1" applyFont="1" applyBorder="1" applyAlignment="1">
      <alignment horizontal="right" vertical="center" shrinkToFit="1"/>
    </xf>
    <xf numFmtId="190" fontId="28" fillId="0" borderId="186" xfId="17" applyNumberFormat="1" applyFont="1" applyBorder="1" applyAlignment="1">
      <alignment horizontal="right" vertical="center" shrinkToFit="1"/>
    </xf>
    <xf numFmtId="190" fontId="28" fillId="0" borderId="187" xfId="17" applyNumberFormat="1" applyFont="1" applyBorder="1" applyAlignment="1">
      <alignment horizontal="right" vertical="center" shrinkToFit="1"/>
    </xf>
    <xf numFmtId="0" fontId="28" fillId="0" borderId="44" xfId="17" applyFont="1" applyBorder="1" applyAlignment="1">
      <alignment vertical="center" wrapText="1"/>
    </xf>
    <xf numFmtId="0" fontId="28" fillId="7" borderId="63" xfId="17" applyFont="1" applyFill="1" applyBorder="1" applyAlignment="1">
      <alignment horizontal="center" vertical="center"/>
    </xf>
    <xf numFmtId="0" fontId="28" fillId="7" borderId="64" xfId="17" applyFont="1" applyFill="1" applyBorder="1" applyAlignment="1">
      <alignment horizontal="center" vertical="center"/>
    </xf>
    <xf numFmtId="0" fontId="28" fillId="7" borderId="48" xfId="17" applyFont="1" applyFill="1" applyBorder="1" applyAlignment="1">
      <alignment horizontal="center" vertical="center"/>
    </xf>
    <xf numFmtId="0" fontId="28" fillId="7" borderId="62" xfId="17" applyFont="1" applyFill="1" applyBorder="1" applyAlignment="1">
      <alignment horizontal="right" vertical="top"/>
    </xf>
    <xf numFmtId="0" fontId="28" fillId="7" borderId="49" xfId="17" applyFont="1" applyFill="1" applyBorder="1" applyAlignment="1">
      <alignment horizontal="right" vertical="top"/>
    </xf>
    <xf numFmtId="0" fontId="28" fillId="7" borderId="50"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0" fontId="31" fillId="0" borderId="0" xfId="18" applyFont="1">
      <alignment vertical="center"/>
    </xf>
    <xf numFmtId="0" fontId="32" fillId="0" borderId="0" xfId="18" applyFont="1" applyAlignment="1">
      <alignment vertical="top"/>
    </xf>
    <xf numFmtId="0" fontId="33" fillId="0" borderId="0" xfId="18" applyFont="1" applyAlignment="1">
      <alignment vertical="center" wrapText="1"/>
    </xf>
    <xf numFmtId="0" fontId="33" fillId="0" borderId="0" xfId="18" applyFont="1" applyAlignment="1">
      <alignment horizontal="center" vertical="center" wrapText="1"/>
    </xf>
    <xf numFmtId="181" fontId="32" fillId="0" borderId="35"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117"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87" xfId="18" applyNumberFormat="1" applyFont="1" applyBorder="1" applyAlignment="1" applyProtection="1">
      <alignment horizontal="right" vertical="center" shrinkToFit="1"/>
      <protection locked="0"/>
    </xf>
    <xf numFmtId="0" fontId="32" fillId="8" borderId="37" xfId="18" applyFont="1" applyFill="1" applyBorder="1" applyAlignment="1">
      <alignment horizontal="center" vertical="center"/>
    </xf>
    <xf numFmtId="0" fontId="32" fillId="8" borderId="64" xfId="18" applyFont="1" applyFill="1" applyBorder="1" applyAlignment="1">
      <alignment horizontal="center" vertical="center"/>
    </xf>
    <xf numFmtId="0" fontId="32" fillId="8" borderId="48" xfId="18" applyFont="1" applyFill="1" applyBorder="1" applyAlignment="1">
      <alignment horizontal="center" vertical="center"/>
    </xf>
    <xf numFmtId="0" fontId="32" fillId="8" borderId="62" xfId="18" applyFont="1" applyFill="1" applyBorder="1" applyAlignment="1">
      <alignment horizontal="right" vertical="top"/>
    </xf>
    <xf numFmtId="0" fontId="32" fillId="8" borderId="49" xfId="18" applyFont="1" applyFill="1" applyBorder="1" applyAlignment="1">
      <alignment horizontal="right" vertical="center"/>
    </xf>
    <xf numFmtId="0" fontId="32" fillId="8" borderId="49" xfId="18" applyFont="1" applyFill="1" applyBorder="1" applyAlignment="1"/>
    <xf numFmtId="0" fontId="32" fillId="8" borderId="50" xfId="18" applyFont="1" applyFill="1" applyBorder="1" applyAlignment="1"/>
    <xf numFmtId="0" fontId="35" fillId="0" borderId="0" xfId="18" applyFont="1" applyAlignment="1">
      <alignment horizontal="center" vertical="center" shrinkToFit="1"/>
    </xf>
    <xf numFmtId="181" fontId="32" fillId="0" borderId="0" xfId="18" applyNumberFormat="1" applyFont="1" applyAlignment="1">
      <alignment horizontal="right" vertical="center" shrinkToFit="1"/>
    </xf>
    <xf numFmtId="0" fontId="32" fillId="0" borderId="0" xfId="18" applyFont="1">
      <alignment vertical="center"/>
    </xf>
    <xf numFmtId="0" fontId="32" fillId="0" borderId="0" xfId="18" applyFont="1" applyAlignment="1"/>
    <xf numFmtId="181" fontId="30" fillId="0" borderId="35"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117" xfId="18" applyNumberFormat="1" applyFont="1" applyBorder="1" applyAlignment="1">
      <alignment horizontal="right" vertical="center" shrinkToFit="1"/>
    </xf>
    <xf numFmtId="0" fontId="30" fillId="0" borderId="20" xfId="18" applyFont="1" applyBorder="1">
      <alignment vertical="center"/>
    </xf>
    <xf numFmtId="181" fontId="30" fillId="0" borderId="183"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0" fontId="30" fillId="0" borderId="1" xfId="18" applyFont="1" applyBorder="1">
      <alignment vertical="center"/>
    </xf>
    <xf numFmtId="0" fontId="30" fillId="0" borderId="10" xfId="18" applyFont="1" applyBorder="1">
      <alignment vertical="center"/>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6" xfId="18" applyFont="1" applyBorder="1" applyAlignment="1">
      <alignment vertical="center" wrapText="1"/>
    </xf>
    <xf numFmtId="0" fontId="30" fillId="6" borderId="37" xfId="18" applyFont="1" applyFill="1" applyBorder="1" applyAlignment="1">
      <alignment horizontal="center" vertical="center"/>
    </xf>
    <xf numFmtId="0" fontId="30" fillId="6" borderId="64" xfId="18" applyFont="1" applyFill="1" applyBorder="1" applyAlignment="1">
      <alignment horizontal="center" vertical="center"/>
    </xf>
    <xf numFmtId="0" fontId="30" fillId="6" borderId="48" xfId="18" applyFont="1" applyFill="1" applyBorder="1" applyAlignment="1">
      <alignment horizontal="center" vertical="center"/>
    </xf>
    <xf numFmtId="0" fontId="30" fillId="6" borderId="62" xfId="18" applyFont="1" applyFill="1" applyBorder="1" applyAlignment="1">
      <alignment horizontal="right" vertical="top"/>
    </xf>
    <xf numFmtId="0" fontId="30" fillId="6" borderId="49" xfId="18" applyFont="1" applyFill="1" applyBorder="1" applyAlignment="1">
      <alignment horizontal="right" vertical="center"/>
    </xf>
    <xf numFmtId="0" fontId="30" fillId="6" borderId="49" xfId="18" applyFont="1" applyFill="1" applyBorder="1" applyAlignment="1"/>
    <xf numFmtId="0" fontId="30" fillId="6" borderId="50"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Alignment="1">
      <alignment horizontal="right" vertical="center"/>
    </xf>
    <xf numFmtId="0" fontId="30" fillId="0" borderId="0" xfId="19" applyFont="1" applyAlignment="1">
      <alignment horizontal="left" vertical="center"/>
    </xf>
    <xf numFmtId="0" fontId="30" fillId="0" borderId="0" xfId="19" applyFont="1">
      <alignment vertical="center"/>
    </xf>
    <xf numFmtId="0" fontId="30" fillId="0" borderId="0" xfId="19" applyFont="1" applyAlignment="1"/>
    <xf numFmtId="181" fontId="30" fillId="0" borderId="35"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117" xfId="19" applyNumberFormat="1" applyFont="1" applyBorder="1" applyAlignment="1">
      <alignment horizontal="right" vertical="center" shrinkToFit="1"/>
    </xf>
    <xf numFmtId="0" fontId="30" fillId="0" borderId="20" xfId="19" applyFont="1" applyBorder="1">
      <alignment vertical="center"/>
    </xf>
    <xf numFmtId="181" fontId="30" fillId="0" borderId="183"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0" fontId="30" fillId="0" borderId="10" xfId="19" applyFont="1" applyBorder="1">
      <alignment vertical="center"/>
    </xf>
    <xf numFmtId="0" fontId="30" fillId="0" borderId="10" xfId="19" applyFont="1" applyBorder="1" applyAlignment="1">
      <alignment vertical="center" wrapText="1"/>
    </xf>
    <xf numFmtId="0" fontId="30" fillId="0" borderId="45" xfId="19" applyFont="1" applyBorder="1">
      <alignment vertical="center"/>
    </xf>
    <xf numFmtId="0" fontId="30" fillId="0" borderId="1" xfId="19" applyFont="1" applyBorder="1">
      <alignment vertical="center"/>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6" xfId="19" applyFont="1" applyBorder="1" applyAlignment="1">
      <alignment vertical="center" wrapText="1"/>
    </xf>
    <xf numFmtId="0" fontId="30" fillId="6" borderId="63" xfId="19" applyFont="1" applyFill="1" applyBorder="1" applyAlignment="1">
      <alignment horizontal="center" vertical="center"/>
    </xf>
    <xf numFmtId="0" fontId="30" fillId="6" borderId="64" xfId="19" applyFont="1" applyFill="1" applyBorder="1" applyAlignment="1">
      <alignment horizontal="center" vertical="center"/>
    </xf>
    <xf numFmtId="0" fontId="30" fillId="6" borderId="48" xfId="19" applyFont="1" applyFill="1" applyBorder="1" applyAlignment="1">
      <alignment horizontal="center" vertical="center"/>
    </xf>
    <xf numFmtId="0" fontId="30" fillId="6" borderId="62" xfId="19" applyFont="1" applyFill="1" applyBorder="1" applyAlignment="1">
      <alignment horizontal="right" vertical="top"/>
    </xf>
    <xf numFmtId="0" fontId="30" fillId="6" borderId="49" xfId="19" applyFont="1" applyFill="1" applyBorder="1" applyAlignment="1">
      <alignment horizontal="right" vertical="center"/>
    </xf>
    <xf numFmtId="0" fontId="30" fillId="6" borderId="49" xfId="19" applyFont="1" applyFill="1" applyBorder="1" applyAlignment="1"/>
    <xf numFmtId="0" fontId="30" fillId="6" borderId="50" xfId="19" applyFont="1" applyFill="1" applyBorder="1" applyAlignment="1"/>
    <xf numFmtId="0" fontId="29" fillId="0" borderId="0" xfId="19" applyFont="1" applyAlignment="1">
      <alignment horizontal="center" vertical="center"/>
    </xf>
    <xf numFmtId="181" fontId="36" fillId="0" borderId="37" xfId="20" applyNumberFormat="1" applyFont="1" applyBorder="1" applyAlignment="1">
      <alignment horizontal="right" vertical="center" shrinkToFit="1"/>
    </xf>
    <xf numFmtId="181" fontId="36" fillId="0" borderId="39" xfId="20" applyNumberFormat="1" applyFont="1" applyBorder="1" applyAlignment="1">
      <alignment horizontal="right" vertical="center" shrinkToFit="1"/>
    </xf>
    <xf numFmtId="0" fontId="36" fillId="0" borderId="50" xfId="16" applyFont="1" applyBorder="1" applyAlignment="1">
      <alignment horizontal="center" vertical="center"/>
    </xf>
    <xf numFmtId="181" fontId="36" fillId="0" borderId="35" xfId="20" applyNumberFormat="1" applyFont="1" applyBorder="1" applyAlignment="1" applyProtection="1">
      <alignment horizontal="right" vertical="center" shrinkToFit="1"/>
      <protection locked="0"/>
    </xf>
    <xf numFmtId="181" fontId="36" fillId="0" borderId="182" xfId="20" applyNumberFormat="1" applyFont="1" applyBorder="1" applyAlignment="1" applyProtection="1">
      <alignment horizontal="right" vertical="center" shrinkToFit="1"/>
      <protection locked="0"/>
    </xf>
    <xf numFmtId="0" fontId="36" fillId="0" borderId="53"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12" xfId="20" applyNumberFormat="1" applyFont="1" applyBorder="1" applyAlignment="1" applyProtection="1">
      <alignment horizontal="right" vertical="center" shrinkToFit="1"/>
      <protection locked="0"/>
    </xf>
    <xf numFmtId="0" fontId="36" fillId="0" borderId="56" xfId="16" applyFont="1" applyBorder="1" applyAlignment="1">
      <alignment horizontal="center" vertical="center"/>
    </xf>
    <xf numFmtId="181" fontId="36" fillId="0" borderId="183"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0" fontId="36" fillId="0" borderId="30" xfId="16" applyFont="1" applyBorder="1" applyAlignment="1">
      <alignment horizontal="center" vertical="center" wrapText="1"/>
    </xf>
    <xf numFmtId="181" fontId="36" fillId="0" borderId="57" xfId="20" applyNumberFormat="1" applyFont="1" applyBorder="1" applyAlignment="1">
      <alignment horizontal="right" vertical="center" shrinkToFit="1"/>
    </xf>
    <xf numFmtId="181" fontId="36" fillId="0" borderId="58" xfId="20" applyNumberFormat="1" applyFont="1" applyBorder="1" applyAlignment="1">
      <alignment horizontal="right" vertical="center" shrinkToFit="1"/>
    </xf>
    <xf numFmtId="181" fontId="36" fillId="0" borderId="63" xfId="20" applyNumberFormat="1" applyFont="1" applyBorder="1" applyAlignment="1">
      <alignment horizontal="right" vertical="center" shrinkToFit="1"/>
    </xf>
    <xf numFmtId="181" fontId="36" fillId="0" borderId="64" xfId="20" applyNumberFormat="1" applyFont="1" applyBorder="1" applyAlignment="1">
      <alignment horizontal="right" vertical="center" shrinkToFit="1"/>
    </xf>
    <xf numFmtId="0" fontId="36" fillId="0" borderId="17" xfId="16" applyFont="1" applyBorder="1" applyAlignment="1">
      <alignment horizontal="center" vertical="center" wrapText="1"/>
    </xf>
    <xf numFmtId="0" fontId="37" fillId="8" borderId="37" xfId="20" applyFont="1" applyFill="1" applyBorder="1" applyAlignment="1">
      <alignment horizontal="center" vertical="center"/>
    </xf>
    <xf numFmtId="0" fontId="37" fillId="8" borderId="64" xfId="20" applyFont="1" applyFill="1" applyBorder="1" applyAlignment="1">
      <alignment horizontal="center" vertical="center"/>
    </xf>
    <xf numFmtId="0" fontId="36" fillId="6" borderId="62" xfId="16" applyFont="1" applyFill="1" applyBorder="1" applyAlignment="1">
      <alignment horizontal="right" vertical="top"/>
    </xf>
    <xf numFmtId="0" fontId="36" fillId="6" borderId="49" xfId="16" applyFont="1" applyFill="1" applyBorder="1" applyAlignment="1">
      <alignment horizontal="right" vertical="top"/>
    </xf>
    <xf numFmtId="0" fontId="36" fillId="6" borderId="50" xfId="16" applyFont="1" applyFill="1" applyBorder="1" applyAlignment="1"/>
    <xf numFmtId="0" fontId="29" fillId="0" borderId="0" xfId="16" applyFont="1" applyAlignment="1">
      <alignment horizontal="right"/>
    </xf>
    <xf numFmtId="183" fontId="9" fillId="0" borderId="0" xfId="7" applyNumberFormat="1" applyFont="1" applyAlignment="1" applyProtection="1">
      <alignment horizontal="center" vertical="center" shrinkToFit="1"/>
      <protection hidden="1"/>
    </xf>
    <xf numFmtId="0" fontId="12"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177" fontId="9" fillId="0" borderId="27" xfId="7" applyNumberFormat="1" applyFont="1" applyBorder="1" applyAlignment="1">
      <alignment horizontal="right" vertical="center" shrinkToFit="1"/>
    </xf>
    <xf numFmtId="177" fontId="9" fillId="0" borderId="26" xfId="7" applyNumberFormat="1" applyFont="1" applyBorder="1" applyAlignment="1">
      <alignment horizontal="right" vertical="center" shrinkToFit="1"/>
    </xf>
    <xf numFmtId="177" fontId="9" fillId="0" borderId="25" xfId="7" applyNumberFormat="1" applyFont="1" applyBorder="1" applyAlignment="1">
      <alignment horizontal="right" vertical="center" shrinkToFit="1"/>
    </xf>
    <xf numFmtId="0" fontId="12" fillId="0" borderId="0" xfId="7" applyFont="1" applyAlignment="1">
      <alignment horizontal="left" vertical="center" wrapText="1"/>
    </xf>
    <xf numFmtId="0" fontId="12" fillId="0" borderId="16" xfId="7" applyFont="1" applyBorder="1" applyAlignment="1">
      <alignment horizontal="left" vertical="center" wrapText="1"/>
    </xf>
    <xf numFmtId="177" fontId="9" fillId="0" borderId="1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16" xfId="7" applyNumberFormat="1" applyFont="1" applyBorder="1" applyAlignment="1">
      <alignment horizontal="right" vertical="center" shrinkToFit="1"/>
    </xf>
    <xf numFmtId="177" fontId="9" fillId="0" borderId="15" xfId="7" applyNumberFormat="1" applyFont="1" applyBorder="1" applyAlignment="1">
      <alignment horizontal="right" vertical="center" shrinkToFit="1"/>
    </xf>
    <xf numFmtId="177" fontId="9" fillId="0" borderId="14" xfId="7" applyNumberFormat="1" applyFont="1" applyBorder="1" applyAlignment="1">
      <alignment horizontal="right" vertical="center" shrinkToFit="1"/>
    </xf>
    <xf numFmtId="177" fontId="9" fillId="0" borderId="13" xfId="7" applyNumberFormat="1" applyFont="1" applyBorder="1" applyAlignment="1">
      <alignment horizontal="right" vertical="center" shrinkToFit="1"/>
    </xf>
    <xf numFmtId="184" fontId="9" fillId="0" borderId="1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16"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24" xfId="7" applyNumberFormat="1" applyFont="1" applyBorder="1" applyAlignment="1">
      <alignment horizontal="right" vertical="center" shrinkToFit="1"/>
    </xf>
    <xf numFmtId="0" fontId="13" fillId="0" borderId="27" xfId="9" applyFont="1" applyBorder="1" applyAlignment="1">
      <alignment horizontal="center" vertical="center" wrapText="1"/>
    </xf>
    <xf numFmtId="0" fontId="13" fillId="0" borderId="26" xfId="9" applyFont="1" applyBorder="1" applyAlignment="1">
      <alignment horizontal="center" vertical="center" wrapText="1"/>
    </xf>
    <xf numFmtId="0" fontId="13" fillId="0" borderId="25" xfId="9" applyFont="1" applyBorder="1" applyAlignment="1">
      <alignment horizontal="center" vertical="center" wrapText="1"/>
    </xf>
    <xf numFmtId="0" fontId="13" fillId="0" borderId="17" xfId="9" applyFont="1" applyBorder="1" applyAlignment="1">
      <alignment horizontal="center" vertical="center" wrapText="1"/>
    </xf>
    <xf numFmtId="0" fontId="13" fillId="0" borderId="0" xfId="9" applyFont="1" applyAlignment="1">
      <alignment horizontal="center" vertical="center" wrapText="1"/>
    </xf>
    <xf numFmtId="0" fontId="13" fillId="0" borderId="16" xfId="9" applyFont="1" applyBorder="1" applyAlignment="1">
      <alignment horizontal="center" vertical="center" wrapText="1"/>
    </xf>
    <xf numFmtId="0" fontId="13" fillId="0" borderId="15" xfId="9" applyFont="1" applyBorder="1" applyAlignment="1">
      <alignment horizontal="center" vertical="center" wrapText="1"/>
    </xf>
    <xf numFmtId="0" fontId="13" fillId="0" borderId="14" xfId="9" applyFont="1" applyBorder="1" applyAlignment="1">
      <alignment horizontal="center" vertical="center" wrapText="1"/>
    </xf>
    <xf numFmtId="0" fontId="13" fillId="0" borderId="13" xfId="9" applyFont="1" applyBorder="1" applyAlignment="1">
      <alignment horizontal="center" vertical="center" wrapText="1"/>
    </xf>
    <xf numFmtId="0" fontId="13" fillId="0" borderId="27" xfId="9" applyFont="1" applyBorder="1" applyAlignment="1">
      <alignment horizontal="left" vertical="center"/>
    </xf>
    <xf numFmtId="0" fontId="13" fillId="0" borderId="26" xfId="9" applyFont="1" applyBorder="1" applyAlignment="1">
      <alignment horizontal="left" vertical="center"/>
    </xf>
    <xf numFmtId="0" fontId="13" fillId="0" borderId="25" xfId="9" applyFont="1" applyBorder="1" applyAlignment="1">
      <alignment horizontal="left" vertical="center"/>
    </xf>
    <xf numFmtId="0" fontId="13" fillId="0" borderId="17" xfId="9" applyFont="1" applyBorder="1" applyAlignment="1">
      <alignment horizontal="left" vertical="center"/>
    </xf>
    <xf numFmtId="0" fontId="13" fillId="0" borderId="0" xfId="9" applyFont="1" applyAlignment="1">
      <alignment horizontal="left" vertical="center"/>
    </xf>
    <xf numFmtId="0" fontId="13" fillId="0" borderId="16" xfId="9" applyFont="1" applyBorder="1" applyAlignment="1">
      <alignment horizontal="left" vertical="center"/>
    </xf>
    <xf numFmtId="0" fontId="9" fillId="0" borderId="20" xfId="7" applyFont="1" applyBorder="1">
      <alignment vertical="center"/>
    </xf>
    <xf numFmtId="0" fontId="9" fillId="0" borderId="19" xfId="7" applyFont="1" applyBorder="1">
      <alignment vertical="center"/>
    </xf>
    <xf numFmtId="0" fontId="9" fillId="0" borderId="23" xfId="7" applyFont="1" applyBorder="1">
      <alignment vertical="center"/>
    </xf>
    <xf numFmtId="177" fontId="9" fillId="0" borderId="20" xfId="7" applyNumberFormat="1" applyFont="1" applyBorder="1" applyAlignment="1">
      <alignment horizontal="right" vertical="center"/>
    </xf>
    <xf numFmtId="177" fontId="9" fillId="0" borderId="19" xfId="7" applyNumberFormat="1" applyFont="1" applyBorder="1" applyAlignment="1">
      <alignment horizontal="right" vertical="center"/>
    </xf>
    <xf numFmtId="177" fontId="9" fillId="0" borderId="23" xfId="7" applyNumberFormat="1" applyFont="1" applyBorder="1" applyAlignment="1">
      <alignment horizontal="right" vertical="center"/>
    </xf>
    <xf numFmtId="0" fontId="9" fillId="0" borderId="22" xfId="7" applyFont="1" applyBorder="1" applyAlignment="1">
      <alignment horizontal="center" vertical="center" shrinkToFit="1"/>
    </xf>
    <xf numFmtId="0" fontId="9" fillId="0" borderId="14" xfId="7" applyFont="1" applyBorder="1" applyAlignment="1">
      <alignment horizontal="center" vertical="center" shrinkToFit="1"/>
    </xf>
    <xf numFmtId="0" fontId="9" fillId="0" borderId="21" xfId="7" applyFont="1" applyBorder="1" applyAlignment="1">
      <alignment horizontal="center" vertical="center" shrinkToFit="1"/>
    </xf>
    <xf numFmtId="184" fontId="9" fillId="0" borderId="20" xfId="7" applyNumberFormat="1" applyFont="1" applyBorder="1" applyAlignment="1">
      <alignment horizontal="right" vertical="center" shrinkToFit="1"/>
    </xf>
    <xf numFmtId="184" fontId="9" fillId="0" borderId="19" xfId="7" applyNumberFormat="1" applyFont="1" applyBorder="1" applyAlignment="1">
      <alignment horizontal="right" vertical="center" shrinkToFit="1"/>
    </xf>
    <xf numFmtId="184" fontId="9" fillId="0" borderId="18" xfId="7" applyNumberFormat="1" applyFont="1" applyBorder="1" applyAlignment="1">
      <alignment horizontal="right" vertical="center" shrinkToFit="1"/>
    </xf>
    <xf numFmtId="0" fontId="13" fillId="0" borderId="15" xfId="9" applyFont="1" applyBorder="1" applyAlignment="1">
      <alignment horizontal="left" vertical="center"/>
    </xf>
    <xf numFmtId="0" fontId="13" fillId="0" borderId="14" xfId="9" applyFont="1" applyBorder="1" applyAlignment="1">
      <alignment horizontal="left" vertical="center"/>
    </xf>
    <xf numFmtId="0" fontId="13" fillId="0" borderId="13" xfId="9" applyFont="1" applyBorder="1" applyAlignment="1">
      <alignment horizontal="left" vertical="center"/>
    </xf>
    <xf numFmtId="0" fontId="9" fillId="0" borderId="15" xfId="7" applyFont="1" applyBorder="1" applyAlignment="1">
      <alignment horizontal="left" vertical="center"/>
    </xf>
    <xf numFmtId="0" fontId="9" fillId="0" borderId="14" xfId="7" applyFont="1" applyBorder="1" applyAlignment="1">
      <alignment horizontal="left" vertical="center"/>
    </xf>
    <xf numFmtId="0" fontId="9" fillId="0" borderId="13" xfId="7" applyFont="1" applyBorder="1" applyAlignment="1">
      <alignment horizontal="left" vertical="center"/>
    </xf>
    <xf numFmtId="0" fontId="15" fillId="0" borderId="9" xfId="7" applyFont="1" applyBorder="1">
      <alignment vertical="center"/>
    </xf>
    <xf numFmtId="0" fontId="15" fillId="0" borderId="11" xfId="7" applyFont="1" applyBorder="1">
      <alignment vertical="center"/>
    </xf>
    <xf numFmtId="0" fontId="9" fillId="0" borderId="17" xfId="7" applyFont="1" applyBorder="1" applyAlignment="1">
      <alignment horizontal="left" vertical="center"/>
    </xf>
    <xf numFmtId="0" fontId="9" fillId="0" borderId="0" xfId="7" applyFont="1" applyAlignment="1">
      <alignment horizontal="left" vertical="center"/>
    </xf>
    <xf numFmtId="0" fontId="9" fillId="0" borderId="16" xfId="7" applyFont="1" applyBorder="1" applyAlignment="1">
      <alignment horizontal="left" vertical="center"/>
    </xf>
    <xf numFmtId="0" fontId="9" fillId="0" borderId="33" xfId="7" applyFont="1" applyBorder="1" applyAlignment="1">
      <alignment horizontal="center" vertical="center"/>
    </xf>
    <xf numFmtId="0" fontId="9" fillId="0" borderId="32" xfId="7" applyFont="1" applyBorder="1" applyAlignment="1">
      <alignment horizontal="center" vertical="center"/>
    </xf>
    <xf numFmtId="0" fontId="9" fillId="0" borderId="31" xfId="7" applyFont="1" applyBorder="1" applyAlignment="1">
      <alignment horizontal="center" vertical="center"/>
    </xf>
    <xf numFmtId="0" fontId="9" fillId="0" borderId="30"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1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15" xfId="7" applyFont="1" applyBorder="1" applyAlignment="1">
      <alignment horizontal="center" vertical="center" textRotation="255"/>
    </xf>
    <xf numFmtId="0" fontId="9" fillId="0" borderId="14" xfId="7" applyFont="1" applyBorder="1" applyAlignment="1">
      <alignment horizontal="center" vertical="center" textRotation="255"/>
    </xf>
    <xf numFmtId="0" fontId="9" fillId="0" borderId="21" xfId="7" applyFont="1" applyBorder="1" applyAlignment="1">
      <alignment horizontal="center" vertical="center" textRotation="255"/>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12" fillId="0" borderId="1" xfId="7" applyFont="1" applyBorder="1" applyAlignment="1">
      <alignment horizontal="center" vertical="center" wrapText="1"/>
    </xf>
    <xf numFmtId="0" fontId="12" fillId="0" borderId="2" xfId="7" applyFont="1" applyBorder="1" applyAlignment="1">
      <alignment horizontal="center" vertical="center" wrapText="1"/>
    </xf>
    <xf numFmtId="0" fontId="12" fillId="0" borderId="3" xfId="7" applyFont="1" applyBorder="1" applyAlignment="1">
      <alignment horizontal="center" vertical="center" wrapText="1"/>
    </xf>
    <xf numFmtId="0" fontId="12" fillId="0" borderId="6" xfId="7" applyFont="1" applyBorder="1" applyAlignment="1">
      <alignment horizontal="center" vertical="center" wrapText="1"/>
    </xf>
    <xf numFmtId="0" fontId="12" fillId="0" borderId="7" xfId="7" applyFont="1" applyBorder="1" applyAlignment="1">
      <alignment horizontal="center" vertical="center" wrapText="1"/>
    </xf>
    <xf numFmtId="0" fontId="12"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2" fillId="0" borderId="29" xfId="7" applyFont="1" applyBorder="1" applyAlignment="1">
      <alignment horizontal="center" vertical="center" wrapText="1"/>
    </xf>
    <xf numFmtId="0" fontId="12" fillId="0" borderId="28" xfId="7" applyFont="1" applyBorder="1" applyAlignment="1">
      <alignment horizontal="center" vertical="center" wrapText="1"/>
    </xf>
    <xf numFmtId="0" fontId="9" fillId="0" borderId="41" xfId="7" applyFont="1" applyBorder="1" applyAlignment="1">
      <alignment horizontal="center" vertical="center"/>
    </xf>
    <xf numFmtId="0" fontId="9" fillId="0" borderId="40" xfId="7" applyFont="1" applyBorder="1" applyAlignment="1">
      <alignment horizontal="center" vertical="center"/>
    </xf>
    <xf numFmtId="0" fontId="9" fillId="0" borderId="39" xfId="7" applyFont="1" applyBorder="1" applyAlignment="1">
      <alignment horizontal="center" vertical="center"/>
    </xf>
    <xf numFmtId="177" fontId="9" fillId="0" borderId="39" xfId="7" applyNumberFormat="1" applyFont="1" applyBorder="1" applyAlignment="1">
      <alignment horizontal="right" vertical="center" shrinkToFit="1"/>
    </xf>
    <xf numFmtId="177" fontId="9" fillId="0" borderId="38" xfId="7" applyNumberFormat="1" applyFont="1" applyBorder="1" applyAlignment="1">
      <alignment horizontal="right" vertical="center" shrinkToFit="1"/>
    </xf>
    <xf numFmtId="177" fontId="9" fillId="0" borderId="37" xfId="7" applyNumberFormat="1" applyFont="1" applyBorder="1" applyAlignment="1">
      <alignment horizontal="right" vertical="center" shrinkToFit="1"/>
    </xf>
    <xf numFmtId="0" fontId="9" fillId="0" borderId="27" xfId="7" applyFont="1" applyBorder="1" applyAlignment="1">
      <alignment horizontal="center" vertical="center"/>
    </xf>
    <xf numFmtId="0" fontId="9" fillId="0" borderId="26" xfId="7" applyFont="1" applyBorder="1" applyAlignment="1">
      <alignment horizontal="center" vertical="center"/>
    </xf>
    <xf numFmtId="0" fontId="9" fillId="0" borderId="15" xfId="7" applyFont="1" applyBorder="1" applyAlignment="1">
      <alignment horizontal="center" vertical="center"/>
    </xf>
    <xf numFmtId="0" fontId="9" fillId="0" borderId="14" xfId="7" applyFont="1" applyBorder="1" applyAlignment="1">
      <alignment horizontal="center" vertical="center"/>
    </xf>
    <xf numFmtId="177" fontId="9" fillId="0" borderId="26" xfId="7" applyNumberFormat="1" applyFont="1" applyBorder="1" applyAlignment="1">
      <alignment horizontal="right" vertical="center"/>
    </xf>
    <xf numFmtId="177" fontId="9" fillId="0" borderId="25" xfId="7" applyNumberFormat="1" applyFont="1" applyBorder="1" applyAlignment="1">
      <alignment horizontal="right" vertical="center"/>
    </xf>
    <xf numFmtId="0" fontId="9" fillId="0" borderId="42"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184" fontId="9" fillId="0" borderId="14" xfId="7" applyNumberFormat="1" applyFont="1" applyBorder="1" applyAlignment="1">
      <alignment horizontal="right" vertical="center"/>
    </xf>
    <xf numFmtId="184" fontId="9" fillId="0" borderId="13" xfId="7" applyNumberFormat="1" applyFont="1" applyBorder="1" applyAlignment="1">
      <alignment horizontal="right" vertical="center"/>
    </xf>
    <xf numFmtId="0" fontId="9" fillId="0" borderId="36" xfId="7" applyFont="1" applyBorder="1">
      <alignment vertical="center"/>
    </xf>
    <xf numFmtId="0" fontId="9" fillId="0" borderId="35"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185" fontId="9" fillId="0" borderId="39" xfId="7" applyNumberFormat="1" applyFont="1" applyBorder="1" applyAlignment="1">
      <alignment horizontal="right" vertical="center" shrinkToFit="1"/>
    </xf>
    <xf numFmtId="185" fontId="9" fillId="0" borderId="38" xfId="7" applyNumberFormat="1" applyFont="1" applyBorder="1" applyAlignment="1">
      <alignment horizontal="right" vertical="center" shrinkToFit="1"/>
    </xf>
    <xf numFmtId="185" fontId="9" fillId="0" borderId="37" xfId="7" applyNumberFormat="1" applyFont="1" applyBorder="1" applyAlignment="1">
      <alignment horizontal="right" vertical="center" shrinkToFit="1"/>
    </xf>
    <xf numFmtId="184" fontId="9" fillId="0" borderId="23" xfId="7" applyNumberFormat="1" applyFont="1" applyBorder="1" applyAlignment="1">
      <alignment horizontal="right" vertical="center" shrinkToFit="1"/>
    </xf>
    <xf numFmtId="0" fontId="13" fillId="0" borderId="20" xfId="10" applyFont="1" applyBorder="1" applyAlignment="1">
      <alignment horizontal="center" vertical="center" shrinkToFit="1"/>
    </xf>
    <xf numFmtId="0" fontId="13" fillId="0" borderId="19" xfId="10" applyFont="1" applyBorder="1" applyAlignment="1">
      <alignment horizontal="center" vertical="center" shrinkToFit="1"/>
    </xf>
    <xf numFmtId="0" fontId="13" fillId="0" borderId="23" xfId="10"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29" xfId="7" applyNumberFormat="1" applyFont="1" applyBorder="1" applyAlignment="1">
      <alignment horizontal="right" vertical="center" shrinkToFit="1"/>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7" xfId="8" applyBorder="1" applyAlignment="1">
      <alignment horizontal="left" vertical="center"/>
    </xf>
    <xf numFmtId="0" fontId="9" fillId="0" borderId="26" xfId="8" applyBorder="1" applyAlignment="1">
      <alignment horizontal="left" vertical="center"/>
    </xf>
    <xf numFmtId="0" fontId="9" fillId="0" borderId="25" xfId="8"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4" fontId="9" fillId="0" borderId="10" xfId="7" applyNumberFormat="1" applyFont="1" applyBorder="1" applyAlignment="1">
      <alignment horizontal="right" vertical="center" shrinkToFit="1"/>
    </xf>
    <xf numFmtId="184" fontId="9" fillId="0" borderId="9" xfId="7" applyNumberFormat="1" applyFont="1" applyBorder="1" applyAlignment="1">
      <alignment horizontal="right" vertical="center" shrinkToFit="1"/>
    </xf>
    <xf numFmtId="184" fontId="9" fillId="0" borderId="11" xfId="7" applyNumberFormat="1" applyFont="1" applyBorder="1" applyAlignment="1">
      <alignment horizontal="right" vertical="center" shrinkToFit="1"/>
    </xf>
    <xf numFmtId="184" fontId="9" fillId="0" borderId="24" xfId="7" applyNumberFormat="1" applyFont="1" applyBorder="1" applyAlignment="1">
      <alignment horizontal="right" vertical="center" shrinkToFit="1"/>
    </xf>
    <xf numFmtId="0" fontId="13" fillId="0" borderId="1" xfId="10" applyFont="1" applyBorder="1" applyAlignment="1">
      <alignment horizontal="center" vertical="center" shrinkToFit="1"/>
    </xf>
    <xf numFmtId="0" fontId="13" fillId="0" borderId="2" xfId="10" applyFont="1" applyBorder="1" applyAlignment="1">
      <alignment horizontal="center" vertical="center" shrinkToFit="1"/>
    </xf>
    <xf numFmtId="0" fontId="13" fillId="0" borderId="3" xfId="10"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24" xfId="7" applyNumberFormat="1" applyFont="1" applyBorder="1" applyAlignment="1">
      <alignment horizontal="right" vertical="center" shrinkToFit="1"/>
    </xf>
    <xf numFmtId="0" fontId="9" fillId="0" borderId="44" xfId="7" applyFont="1" applyBorder="1" applyAlignment="1">
      <alignment horizontal="center" vertical="center"/>
    </xf>
    <xf numFmtId="0" fontId="13" fillId="0" borderId="9" xfId="7" applyFont="1" applyBorder="1">
      <alignment vertical="center"/>
    </xf>
    <xf numFmtId="0" fontId="13" fillId="0" borderId="11" xfId="7" applyFont="1" applyBorder="1">
      <alignment vertical="center"/>
    </xf>
    <xf numFmtId="184" fontId="9" fillId="0" borderId="15" xfId="7" applyNumberFormat="1" applyFont="1" applyBorder="1" applyAlignment="1">
      <alignment horizontal="right" vertical="center" shrinkToFit="1"/>
    </xf>
    <xf numFmtId="184" fontId="9" fillId="0" borderId="14" xfId="7" applyNumberFormat="1" applyFont="1" applyBorder="1" applyAlignment="1">
      <alignment horizontal="right" vertical="center" shrinkToFit="1"/>
    </xf>
    <xf numFmtId="184" fontId="9" fillId="0" borderId="13" xfId="7" applyNumberFormat="1" applyFont="1" applyBorder="1" applyAlignment="1">
      <alignment horizontal="right" vertical="center" shrinkToFit="1"/>
    </xf>
    <xf numFmtId="185" fontId="9" fillId="0" borderId="1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16" xfId="7" applyNumberFormat="1" applyFont="1" applyBorder="1" applyAlignment="1">
      <alignment horizontal="right" vertical="center" shrinkToFit="1"/>
    </xf>
    <xf numFmtId="0" fontId="9" fillId="0" borderId="27" xfId="7" applyFont="1" applyBorder="1" applyAlignment="1">
      <alignment horizontal="center" vertical="center" wrapText="1"/>
    </xf>
    <xf numFmtId="0" fontId="9" fillId="0" borderId="26" xfId="7" applyFont="1" applyBorder="1" applyAlignment="1">
      <alignment horizontal="center" vertical="center" wrapText="1"/>
    </xf>
    <xf numFmtId="0" fontId="9" fillId="0" borderId="48" xfId="7" applyFont="1" applyBorder="1" applyAlignment="1">
      <alignment horizontal="center" vertical="center" wrapText="1"/>
    </xf>
    <xf numFmtId="0" fontId="9" fillId="0" borderId="1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1" xfId="7" applyFont="1" applyBorder="1" applyAlignment="1">
      <alignment horizontal="center" vertical="center" wrapText="1"/>
    </xf>
    <xf numFmtId="0" fontId="13" fillId="0" borderId="46" xfId="7" applyFont="1" applyBorder="1">
      <alignment vertical="center"/>
    </xf>
    <xf numFmtId="0" fontId="13" fillId="0" borderId="32" xfId="7" applyFont="1" applyBorder="1">
      <alignment vertical="center"/>
    </xf>
    <xf numFmtId="0" fontId="13" fillId="0" borderId="47" xfId="7" applyFont="1" applyBorder="1">
      <alignment vertical="center"/>
    </xf>
    <xf numFmtId="177" fontId="13" fillId="0" borderId="46" xfId="7" applyNumberFormat="1" applyFont="1" applyBorder="1" applyAlignment="1">
      <alignment horizontal="right" vertical="center" shrinkToFit="1"/>
    </xf>
    <xf numFmtId="177" fontId="13" fillId="0" borderId="26" xfId="7" applyNumberFormat="1" applyFont="1" applyBorder="1" applyAlignment="1">
      <alignment horizontal="right" vertical="center" shrinkToFit="1"/>
    </xf>
    <xf numFmtId="177" fontId="13" fillId="0" borderId="25" xfId="7" applyNumberFormat="1" applyFont="1" applyBorder="1" applyAlignment="1">
      <alignment horizontal="right" vertical="center" shrinkToFit="1"/>
    </xf>
    <xf numFmtId="0" fontId="9" fillId="0" borderId="42"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24" xfId="7" applyFont="1" applyBorder="1" applyAlignment="1">
      <alignment horizontal="center" vertical="center" shrinkToFit="1"/>
    </xf>
    <xf numFmtId="186" fontId="9" fillId="0" borderId="20"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18" xfId="7" applyNumberFormat="1" applyFont="1" applyBorder="1" applyAlignment="1">
      <alignment horizontal="right" vertical="center" shrinkToFit="1"/>
    </xf>
    <xf numFmtId="0" fontId="9" fillId="0" borderId="50" xfId="7" applyFont="1" applyBorder="1" applyAlignment="1">
      <alignment horizontal="center" vertical="center"/>
    </xf>
    <xf numFmtId="0" fontId="9" fillId="0" borderId="49" xfId="7" applyFont="1" applyBorder="1" applyAlignment="1">
      <alignment horizontal="center" vertical="center"/>
    </xf>
    <xf numFmtId="0" fontId="9" fillId="0" borderId="51" xfId="7" applyFont="1" applyBorder="1">
      <alignment vertical="center"/>
    </xf>
    <xf numFmtId="0" fontId="9" fillId="0" borderId="32" xfId="7" applyFont="1" applyBorder="1">
      <alignment vertical="center"/>
    </xf>
    <xf numFmtId="0" fontId="9" fillId="0" borderId="47" xfId="7" applyFont="1" applyBorder="1">
      <alignment vertical="center"/>
    </xf>
    <xf numFmtId="177" fontId="9" fillId="0" borderId="51" xfId="7" applyNumberFormat="1" applyFont="1" applyBorder="1" applyAlignment="1">
      <alignment horizontal="right" vertical="center" shrinkToFit="1"/>
    </xf>
    <xf numFmtId="177" fontId="9" fillId="0" borderId="32" xfId="7" applyNumberFormat="1" applyFont="1" applyBorder="1" applyAlignment="1">
      <alignment horizontal="right" vertical="center" shrinkToFit="1"/>
    </xf>
    <xf numFmtId="177" fontId="9" fillId="0" borderId="31" xfId="7" applyNumberFormat="1" applyFont="1" applyBorder="1" applyAlignment="1">
      <alignment horizontal="right" vertical="center" shrinkToFit="1"/>
    </xf>
    <xf numFmtId="0" fontId="9" fillId="0" borderId="25" xfId="7" applyFont="1" applyBorder="1" applyAlignment="1">
      <alignment horizontal="center" vertical="center"/>
    </xf>
    <xf numFmtId="0" fontId="9" fillId="0" borderId="17" xfId="7" applyFont="1" applyBorder="1" applyAlignment="1">
      <alignment horizontal="center" vertical="center"/>
    </xf>
    <xf numFmtId="0" fontId="9" fillId="0" borderId="16" xfId="7" applyFont="1" applyBorder="1" applyAlignment="1">
      <alignment horizontal="center" vertical="center"/>
    </xf>
    <xf numFmtId="0" fontId="9" fillId="0" borderId="59" xfId="7" applyFont="1" applyBorder="1" applyAlignment="1">
      <alignment horizontal="center" vertical="center"/>
    </xf>
    <xf numFmtId="0" fontId="9" fillId="0" borderId="58" xfId="7" applyFont="1" applyBorder="1" applyAlignment="1">
      <alignment horizontal="center" vertical="center"/>
    </xf>
    <xf numFmtId="0" fontId="9" fillId="0" borderId="56" xfId="7" applyFont="1" applyBorder="1" applyAlignment="1">
      <alignment horizontal="center" vertical="center"/>
    </xf>
    <xf numFmtId="0" fontId="9" fillId="0" borderId="5" xfId="7" applyFont="1" applyBorder="1" applyAlignment="1">
      <alignment horizontal="center" vertical="center"/>
    </xf>
    <xf numFmtId="0" fontId="9" fillId="0" borderId="55" xfId="7" applyFont="1" applyBorder="1" applyAlignment="1">
      <alignment horizontal="center" vertical="center"/>
    </xf>
    <xf numFmtId="0" fontId="9" fillId="0" borderId="53" xfId="7" applyFont="1" applyBorder="1" applyAlignment="1">
      <alignment horizontal="center" vertical="center"/>
    </xf>
    <xf numFmtId="0" fontId="9" fillId="0" borderId="43" xfId="7" applyFont="1" applyBorder="1" applyAlignment="1">
      <alignment horizontal="center" vertical="center"/>
    </xf>
    <xf numFmtId="0" fontId="9" fillId="0" borderId="57" xfId="7" applyFont="1" applyBorder="1" applyAlignment="1">
      <alignment horizontal="center" vertical="center"/>
    </xf>
    <xf numFmtId="0" fontId="9" fillId="0" borderId="4" xfId="7" applyFont="1" applyBorder="1" applyAlignment="1">
      <alignment horizontal="center" vertical="center"/>
    </xf>
    <xf numFmtId="0" fontId="9" fillId="0" borderId="54" xfId="7" applyFont="1" applyBorder="1" applyAlignment="1">
      <alignment horizontal="center" vertical="center"/>
    </xf>
    <xf numFmtId="0" fontId="9" fillId="0" borderId="22" xfId="7" applyFont="1" applyBorder="1" applyAlignment="1">
      <alignment horizontal="center" vertical="center"/>
    </xf>
    <xf numFmtId="0" fontId="9" fillId="0" borderId="5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16" xfId="7" applyNumberFormat="1" applyFont="1" applyBorder="1" applyAlignment="1">
      <alignment horizontal="center" vertical="center"/>
    </xf>
    <xf numFmtId="49" fontId="9" fillId="0" borderId="22" xfId="7" applyNumberFormat="1" applyFont="1" applyBorder="1" applyAlignment="1">
      <alignment horizontal="center" vertical="center"/>
    </xf>
    <xf numFmtId="49" fontId="9" fillId="0" borderId="14" xfId="7" applyNumberFormat="1" applyFont="1" applyBorder="1" applyAlignment="1">
      <alignment horizontal="center" vertical="center"/>
    </xf>
    <xf numFmtId="49" fontId="9" fillId="0" borderId="13" xfId="7" applyNumberFormat="1" applyFont="1" applyBorder="1" applyAlignment="1">
      <alignment horizontal="center" vertical="center"/>
    </xf>
    <xf numFmtId="188" fontId="9" fillId="0" borderId="17" xfId="7" applyNumberFormat="1" applyFont="1" applyBorder="1" applyAlignment="1">
      <alignment horizontal="right" vertical="center" shrinkToFit="1"/>
    </xf>
    <xf numFmtId="188" fontId="9" fillId="0" borderId="0" xfId="7" applyNumberFormat="1" applyFont="1" applyAlignment="1">
      <alignment horizontal="right" vertical="center" shrinkToFit="1"/>
    </xf>
    <xf numFmtId="188" fontId="9" fillId="0" borderId="16" xfId="7" applyNumberFormat="1" applyFont="1" applyBorder="1" applyAlignment="1">
      <alignment horizontal="right" vertical="center" shrinkToFit="1"/>
    </xf>
    <xf numFmtId="49" fontId="18" fillId="0" borderId="0" xfId="7" applyNumberFormat="1" applyFont="1" applyAlignment="1">
      <alignment horizontal="center" vertical="center"/>
    </xf>
    <xf numFmtId="0" fontId="9" fillId="0" borderId="65" xfId="7" applyFont="1" applyBorder="1" applyAlignment="1">
      <alignment horizontal="center" vertical="center"/>
    </xf>
    <xf numFmtId="0" fontId="9" fillId="0" borderId="48" xfId="7" applyFont="1" applyBorder="1" applyAlignment="1">
      <alignment horizontal="center" vertical="center"/>
    </xf>
    <xf numFmtId="0" fontId="9" fillId="0" borderId="64" xfId="7" applyFont="1" applyBorder="1" applyAlignment="1">
      <alignment horizontal="center" vertical="center"/>
    </xf>
    <xf numFmtId="0" fontId="9" fillId="0" borderId="61"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63" xfId="7" applyFont="1" applyBorder="1" applyAlignment="1">
      <alignment horizontal="center" vertical="center"/>
    </xf>
    <xf numFmtId="0" fontId="9" fillId="0" borderId="60" xfId="7" applyFont="1" applyBorder="1" applyAlignment="1">
      <alignment horizontal="center" vertical="center"/>
    </xf>
    <xf numFmtId="0" fontId="9" fillId="0" borderId="28" xfId="7" applyFont="1" applyBorder="1" applyAlignment="1">
      <alignment horizontal="center" vertical="center"/>
    </xf>
    <xf numFmtId="0" fontId="9" fillId="0" borderId="62" xfId="7" applyFont="1" applyBorder="1" applyAlignment="1">
      <alignment horizontal="center" vertical="center"/>
    </xf>
    <xf numFmtId="0" fontId="9" fillId="0" borderId="27" xfId="7" applyFont="1" applyBorder="1" applyAlignment="1">
      <alignment horizontal="left" vertical="center"/>
    </xf>
    <xf numFmtId="0" fontId="9" fillId="0" borderId="26" xfId="7" applyFont="1" applyBorder="1" applyAlignment="1">
      <alignment horizontal="left" vertical="center"/>
    </xf>
    <xf numFmtId="0" fontId="9" fillId="0" borderId="25" xfId="7"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26" xfId="7" applyNumberFormat="1" applyFont="1" applyBorder="1" applyAlignment="1">
      <alignment horizontal="right" vertical="center" shrinkToFit="1"/>
    </xf>
    <xf numFmtId="184" fontId="9" fillId="0" borderId="25" xfId="7" applyNumberFormat="1" applyFont="1" applyBorder="1" applyAlignment="1">
      <alignment horizontal="right" vertical="center" shrinkToFit="1"/>
    </xf>
    <xf numFmtId="0" fontId="9" fillId="3" borderId="68"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4" fontId="9" fillId="0" borderId="68" xfId="11" applyNumberFormat="1" applyFont="1" applyBorder="1" applyAlignment="1">
      <alignment horizontal="right" vertical="center" shrinkToFit="1"/>
    </xf>
    <xf numFmtId="184" fontId="9" fillId="0" borderId="0" xfId="11" applyNumberFormat="1" applyFont="1" applyAlignment="1">
      <alignment horizontal="right" vertical="center" shrinkToFit="1"/>
    </xf>
    <xf numFmtId="184" fontId="9" fillId="0" borderId="69"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177" fontId="9" fillId="3" borderId="68"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67" xfId="11" applyBorder="1" applyAlignment="1">
      <alignment horizontal="right" vertical="center" shrinkToFit="1"/>
    </xf>
    <xf numFmtId="184" fontId="9" fillId="0" borderId="66" xfId="11" applyNumberFormat="1" applyFont="1" applyBorder="1" applyAlignment="1">
      <alignment horizontal="right" vertical="center" shrinkToFit="1"/>
    </xf>
    <xf numFmtId="184" fontId="3" fillId="0" borderId="7" xfId="11" applyNumberFormat="1" applyBorder="1" applyAlignment="1">
      <alignment horizontal="right" vertical="center" shrinkToFit="1"/>
    </xf>
    <xf numFmtId="184" fontId="3" fillId="0" borderId="67" xfId="11" applyNumberFormat="1" applyBorder="1" applyAlignment="1">
      <alignment horizontal="right" vertical="center" shrinkToFit="1"/>
    </xf>
    <xf numFmtId="177" fontId="9" fillId="0" borderId="66" xfId="11" applyNumberFormat="1" applyFont="1" applyBorder="1" applyAlignment="1">
      <alignment horizontal="right" vertical="center" shrinkToFit="1"/>
    </xf>
    <xf numFmtId="177" fontId="9" fillId="3" borderId="6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67" xfId="11" applyNumberFormat="1" applyFont="1" applyFill="1" applyBorder="1" applyAlignment="1">
      <alignment horizontal="right" vertical="center" shrinkToFit="1"/>
    </xf>
    <xf numFmtId="0" fontId="9" fillId="3" borderId="6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Alignment="1">
      <alignment horizontal="right" vertical="center" shrinkToFit="1"/>
    </xf>
    <xf numFmtId="0" fontId="3" fillId="0" borderId="69" xfId="11" applyBorder="1" applyAlignment="1">
      <alignment horizontal="right" vertical="center" shrinkToFit="1"/>
    </xf>
    <xf numFmtId="184" fontId="3" fillId="0" borderId="0" xfId="11" applyNumberFormat="1" applyAlignment="1">
      <alignment horizontal="right" vertical="center" shrinkToFit="1"/>
    </xf>
    <xf numFmtId="184" fontId="3" fillId="0" borderId="69"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4"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4" fontId="9" fillId="0" borderId="7" xfId="11" applyNumberFormat="1" applyFont="1" applyBorder="1" applyAlignment="1">
      <alignment horizontal="right" vertical="center" shrinkToFit="1"/>
    </xf>
    <xf numFmtId="184" fontId="9" fillId="0" borderId="8"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4" fontId="3" fillId="0" borderId="5" xfId="11" applyNumberFormat="1" applyBorder="1" applyAlignment="1">
      <alignment horizontal="right" vertical="center" shrinkToFit="1"/>
    </xf>
    <xf numFmtId="184"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4" fontId="9" fillId="0" borderId="5"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4" fontId="9" fillId="0" borderId="6" xfId="11" applyNumberFormat="1" applyFont="1" applyBorder="1" applyAlignment="1">
      <alignment horizontal="right" vertical="center" shrinkToFit="1"/>
    </xf>
    <xf numFmtId="184" fontId="9" fillId="0" borderId="4" xfId="11" applyNumberFormat="1" applyFont="1" applyBorder="1" applyAlignment="1">
      <alignment horizontal="right" vertical="center" shrinkToFit="1"/>
    </xf>
    <xf numFmtId="184" fontId="9" fillId="0" borderId="2"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4" fontId="9" fillId="0" borderId="1" xfId="11" applyNumberFormat="1" applyFont="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12" fillId="0" borderId="4" xfId="11" applyFont="1" applyBorder="1">
      <alignment vertical="center"/>
    </xf>
    <xf numFmtId="0" fontId="12" fillId="0" borderId="0" xfId="11" applyFont="1">
      <alignment vertical="center"/>
    </xf>
    <xf numFmtId="0" fontId="12" fillId="0" borderId="5"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12" fillId="0" borderId="10" xfId="11" applyFont="1" applyBorder="1" applyAlignment="1">
      <alignment horizontal="center" vertical="center"/>
    </xf>
    <xf numFmtId="0" fontId="12" fillId="0" borderId="9" xfId="11" applyFont="1" applyBorder="1" applyAlignment="1">
      <alignment horizontal="center" vertical="center"/>
    </xf>
    <xf numFmtId="0" fontId="12" fillId="0" borderId="11" xfId="11" applyFont="1" applyBorder="1" applyAlignment="1">
      <alignment horizontal="center" vertical="center"/>
    </xf>
    <xf numFmtId="177" fontId="9" fillId="0" borderId="74" xfId="11" applyNumberFormat="1" applyFont="1" applyBorder="1" applyAlignment="1">
      <alignment horizontal="right" vertical="center" shrinkToFit="1"/>
    </xf>
    <xf numFmtId="184" fontId="9" fillId="0" borderId="73" xfId="11" applyNumberFormat="1" applyFont="1" applyBorder="1" applyAlignment="1">
      <alignment horizontal="right" vertical="center" shrinkToFit="1"/>
    </xf>
    <xf numFmtId="184" fontId="9" fillId="0" borderId="74"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4"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4" fontId="9" fillId="0" borderId="71" xfId="11" applyNumberFormat="1" applyFont="1" applyBorder="1" applyAlignment="1">
      <alignment horizontal="right" vertical="center"/>
    </xf>
    <xf numFmtId="177" fontId="9" fillId="0" borderId="68" xfId="11" applyNumberFormat="1" applyFont="1" applyBorder="1" applyAlignment="1">
      <alignment horizontal="right" vertical="center"/>
    </xf>
    <xf numFmtId="177" fontId="9" fillId="0" borderId="5" xfId="11" applyNumberFormat="1" applyFont="1" applyBorder="1" applyAlignment="1">
      <alignment horizontal="right" vertical="center"/>
    </xf>
    <xf numFmtId="184"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49" fontId="16" fillId="0" borderId="50" xfId="11" applyNumberFormat="1" applyFont="1" applyBorder="1" applyAlignment="1">
      <alignment horizontal="center" vertical="center"/>
    </xf>
    <xf numFmtId="49" fontId="16" fillId="0" borderId="49" xfId="11" applyNumberFormat="1" applyFont="1" applyBorder="1" applyAlignment="1">
      <alignment horizontal="center" vertical="center"/>
    </xf>
    <xf numFmtId="49" fontId="16" fillId="0" borderId="62" xfId="11" applyNumberFormat="1" applyFont="1" applyBorder="1" applyAlignment="1">
      <alignment horizontal="center" vertical="center"/>
    </xf>
    <xf numFmtId="0" fontId="9" fillId="0" borderId="12" xfId="11" applyFont="1" applyBorder="1" applyAlignment="1">
      <alignment horizontal="center" vertical="center"/>
    </xf>
    <xf numFmtId="0" fontId="24" fillId="2" borderId="44"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79" fontId="4" fillId="2" borderId="91" xfId="14" applyNumberFormat="1" applyFont="1" applyFill="1" applyBorder="1" applyAlignment="1">
      <alignment horizontal="right" vertical="center" shrinkToFit="1"/>
    </xf>
    <xf numFmtId="179" fontId="4" fillId="2" borderId="90" xfId="14" applyNumberFormat="1" applyFont="1" applyFill="1" applyBorder="1" applyAlignment="1">
      <alignment horizontal="right" vertical="center" shrinkToFit="1"/>
    </xf>
    <xf numFmtId="179" fontId="4" fillId="2" borderId="89" xfId="14" applyNumberFormat="1" applyFont="1" applyFill="1" applyBorder="1" applyAlignment="1">
      <alignment horizontal="right" vertical="center" shrinkToFit="1"/>
    </xf>
    <xf numFmtId="189" fontId="4" fillId="2" borderId="22" xfId="14" applyNumberFormat="1" applyFont="1" applyFill="1" applyBorder="1" applyAlignment="1">
      <alignment horizontal="right" vertical="center" shrinkToFit="1"/>
    </xf>
    <xf numFmtId="189" fontId="4" fillId="2" borderId="14" xfId="14" applyNumberFormat="1" applyFont="1" applyFill="1" applyBorder="1" applyAlignment="1">
      <alignment horizontal="right" vertical="center" shrinkToFit="1"/>
    </xf>
    <xf numFmtId="189" fontId="4" fillId="2" borderId="21" xfId="14" applyNumberFormat="1" applyFont="1" applyFill="1" applyBorder="1" applyAlignment="1">
      <alignment horizontal="right" vertical="center" shrinkToFit="1"/>
    </xf>
    <xf numFmtId="189" fontId="4" fillId="2" borderId="88" xfId="14" applyNumberFormat="1" applyFont="1" applyFill="1" applyBorder="1" applyAlignment="1">
      <alignment horizontal="right" vertical="center" shrinkToFit="1"/>
    </xf>
    <xf numFmtId="189" fontId="4" fillId="2" borderId="87" xfId="14" applyNumberFormat="1" applyFont="1" applyFill="1" applyBorder="1" applyAlignment="1">
      <alignment horizontal="right" vertical="center" shrinkToFit="1"/>
    </xf>
    <xf numFmtId="189" fontId="4" fillId="2" borderId="86" xfId="14" applyNumberFormat="1" applyFont="1" applyFill="1" applyBorder="1" applyAlignment="1">
      <alignment horizontal="right" vertical="center" shrinkToFit="1"/>
    </xf>
    <xf numFmtId="0" fontId="4" fillId="2" borderId="30"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15" xfId="13" applyFont="1" applyFill="1" applyBorder="1" applyAlignment="1">
      <alignment horizontal="left" vertical="center" wrapText="1"/>
    </xf>
    <xf numFmtId="0" fontId="4" fillId="2" borderId="14"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84" xfId="14" applyNumberFormat="1" applyFont="1" applyFill="1" applyBorder="1" applyAlignment="1">
      <alignment horizontal="right" vertical="center" shrinkToFit="1"/>
    </xf>
    <xf numFmtId="179" fontId="4" fillId="2" borderId="85" xfId="14" applyNumberFormat="1" applyFont="1" applyFill="1" applyBorder="1" applyAlignment="1">
      <alignment horizontal="right" vertical="center" shrinkToFit="1"/>
    </xf>
    <xf numFmtId="179" fontId="4" fillId="2" borderId="83" xfId="14" applyNumberFormat="1" applyFont="1" applyFill="1" applyBorder="1" applyAlignment="1">
      <alignment horizontal="right" vertical="center" shrinkToFit="1"/>
    </xf>
    <xf numFmtId="179" fontId="4" fillId="2" borderId="82" xfId="14" applyNumberFormat="1" applyFont="1" applyFill="1" applyBorder="1" applyAlignment="1">
      <alignment horizontal="right" vertical="center" shrinkToFit="1"/>
    </xf>
    <xf numFmtId="179" fontId="4" fillId="2" borderId="81" xfId="14" applyNumberFormat="1" applyFont="1" applyFill="1" applyBorder="1" applyAlignment="1">
      <alignment horizontal="right" vertical="center" shrinkToFit="1"/>
    </xf>
    <xf numFmtId="0" fontId="4" fillId="2" borderId="14" xfId="13" applyFont="1" applyFill="1" applyBorder="1" applyAlignment="1">
      <alignment horizontal="center" vertical="center"/>
    </xf>
    <xf numFmtId="0" fontId="4" fillId="2" borderId="21" xfId="13" applyFont="1" applyFill="1" applyBorder="1" applyAlignment="1">
      <alignment horizontal="center" vertical="center"/>
    </xf>
    <xf numFmtId="179" fontId="4" fillId="2" borderId="80" xfId="14" applyNumberFormat="1" applyFont="1" applyFill="1" applyBorder="1" applyAlignment="1">
      <alignment horizontal="right" vertical="center" shrinkToFit="1"/>
    </xf>
    <xf numFmtId="179" fontId="4" fillId="2" borderId="19" xfId="14" applyNumberFormat="1" applyFont="1" applyFill="1" applyBorder="1" applyAlignment="1">
      <alignment horizontal="right" vertical="center" shrinkToFit="1"/>
    </xf>
    <xf numFmtId="179" fontId="4" fillId="2" borderId="79" xfId="14" applyNumberFormat="1" applyFont="1" applyFill="1" applyBorder="1" applyAlignment="1">
      <alignment horizontal="right" vertical="center" shrinkToFit="1"/>
    </xf>
    <xf numFmtId="179" fontId="4" fillId="2" borderId="78" xfId="14" applyNumberFormat="1" applyFont="1" applyFill="1" applyBorder="1" applyAlignment="1">
      <alignment horizontal="right" vertical="center" shrinkToFit="1"/>
    </xf>
    <xf numFmtId="179" fontId="4" fillId="2" borderId="77"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0" fontId="4" fillId="2" borderId="15" xfId="13" applyFont="1" applyFill="1" applyBorder="1">
      <alignment vertical="center"/>
    </xf>
    <xf numFmtId="0" fontId="4" fillId="2" borderId="14" xfId="13" applyFont="1" applyFill="1" applyBorder="1">
      <alignment vertical="center"/>
    </xf>
    <xf numFmtId="0" fontId="4" fillId="2" borderId="21" xfId="13" applyFont="1" applyFill="1" applyBorder="1">
      <alignment vertical="center"/>
    </xf>
    <xf numFmtId="0" fontId="4" fillId="2" borderId="1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94" xfId="14" applyNumberFormat="1" applyFont="1" applyFill="1" applyBorder="1" applyAlignment="1">
      <alignment horizontal="right" vertical="center" shrinkToFit="1"/>
    </xf>
    <xf numFmtId="179" fontId="4" fillId="2" borderId="93" xfId="14" applyNumberFormat="1" applyFont="1" applyFill="1" applyBorder="1" applyAlignment="1">
      <alignment horizontal="right" vertical="center" shrinkToFit="1"/>
    </xf>
    <xf numFmtId="179" fontId="4" fillId="2" borderId="92" xfId="14" applyNumberFormat="1" applyFont="1" applyFill="1" applyBorder="1" applyAlignment="1">
      <alignment horizontal="right" vertical="center" shrinkToFit="1"/>
    </xf>
    <xf numFmtId="0" fontId="4" fillId="2" borderId="1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16"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16"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01" xfId="14" applyNumberFormat="1" applyFont="1" applyFill="1" applyBorder="1" applyAlignment="1">
      <alignment horizontal="right" vertical="center" shrinkToFit="1"/>
    </xf>
    <xf numFmtId="0" fontId="4" fillId="2" borderId="30"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2" applyNumberFormat="1" applyFont="1" applyFill="1" applyBorder="1" applyAlignment="1">
      <alignment horizontal="right" vertical="center" shrinkToFit="1"/>
    </xf>
    <xf numFmtId="181" fontId="4" fillId="2" borderId="2" xfId="12" applyNumberFormat="1" applyFont="1" applyFill="1" applyBorder="1" applyAlignment="1">
      <alignment horizontal="right" vertical="center" shrinkToFit="1"/>
    </xf>
    <xf numFmtId="181" fontId="4" fillId="2" borderId="74" xfId="12" applyNumberFormat="1" applyFont="1" applyFill="1" applyBorder="1" applyAlignment="1">
      <alignment horizontal="right" vertical="center" shrinkToFit="1"/>
    </xf>
    <xf numFmtId="181" fontId="4" fillId="2" borderId="73" xfId="12" applyNumberFormat="1" applyFont="1" applyFill="1" applyBorder="1" applyAlignment="1">
      <alignment horizontal="right" vertical="center" shrinkToFit="1"/>
    </xf>
    <xf numFmtId="179" fontId="4" fillId="2" borderId="100" xfId="14" applyNumberFormat="1" applyFont="1" applyFill="1" applyBorder="1" applyAlignment="1">
      <alignment horizontal="right" vertical="center" shrinkToFit="1"/>
    </xf>
    <xf numFmtId="179" fontId="4" fillId="2" borderId="99" xfId="14" applyNumberFormat="1" applyFont="1" applyFill="1" applyBorder="1" applyAlignment="1">
      <alignment horizontal="right" vertical="center" shrinkToFit="1"/>
    </xf>
    <xf numFmtId="179" fontId="4" fillId="2" borderId="98" xfId="14" applyNumberFormat="1" applyFont="1" applyFill="1" applyBorder="1" applyAlignment="1">
      <alignment horizontal="right" vertical="center" shrinkToFit="1"/>
    </xf>
    <xf numFmtId="0" fontId="4" fillId="2" borderId="30"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90" fontId="4" fillId="2" borderId="1" xfId="14" applyNumberFormat="1" applyFont="1" applyFill="1" applyBorder="1" applyAlignment="1">
      <alignment horizontal="right" vertical="center" shrinkToFit="1"/>
    </xf>
    <xf numFmtId="190" fontId="4" fillId="2" borderId="2" xfId="14" applyNumberFormat="1" applyFont="1" applyFill="1" applyBorder="1" applyAlignment="1">
      <alignment horizontal="right" vertical="center" shrinkToFit="1"/>
    </xf>
    <xf numFmtId="190" fontId="4" fillId="2" borderId="3"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4" fillId="2" borderId="22" xfId="13" applyFont="1" applyFill="1" applyBorder="1">
      <alignment vertical="center"/>
    </xf>
    <xf numFmtId="181" fontId="4" fillId="2" borderId="97" xfId="14" applyNumberFormat="1" applyFont="1" applyFill="1" applyBorder="1" applyAlignment="1">
      <alignment horizontal="right" vertical="center" shrinkToFit="1"/>
    </xf>
    <xf numFmtId="181" fontId="4" fillId="2" borderId="96" xfId="14" applyNumberFormat="1" applyFont="1" applyFill="1" applyBorder="1" applyAlignment="1">
      <alignment horizontal="right" vertical="center" shrinkToFit="1"/>
    </xf>
    <xf numFmtId="179" fontId="4" fillId="2" borderId="96" xfId="14" applyNumberFormat="1" applyFont="1" applyFill="1" applyBorder="1" applyAlignment="1">
      <alignment horizontal="right" vertical="center" shrinkToFit="1"/>
    </xf>
    <xf numFmtId="179" fontId="4" fillId="2" borderId="95" xfId="14" applyNumberFormat="1" applyFont="1" applyFill="1" applyBorder="1" applyAlignment="1">
      <alignment horizontal="right" vertical="center" shrinkToFit="1"/>
    </xf>
    <xf numFmtId="0" fontId="4" fillId="2" borderId="4" xfId="13" applyFont="1" applyFill="1" applyBorder="1">
      <alignment vertical="center"/>
    </xf>
    <xf numFmtId="179" fontId="4" fillId="2" borderId="68"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16" xfId="14" applyNumberFormat="1" applyFont="1" applyFill="1" applyBorder="1" applyAlignment="1">
      <alignment horizontal="right" vertical="center" shrinkToFit="1"/>
    </xf>
    <xf numFmtId="0" fontId="4" fillId="2" borderId="30"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15" xfId="13" applyFont="1" applyFill="1" applyBorder="1" applyAlignment="1">
      <alignment horizontal="center" vertical="center" wrapText="1"/>
    </xf>
    <xf numFmtId="0" fontId="4" fillId="2" borderId="14" xfId="13" applyFont="1" applyFill="1" applyBorder="1" applyAlignment="1">
      <alignment horizontal="center" vertical="center" wrapText="1"/>
    </xf>
    <xf numFmtId="0" fontId="4" fillId="2" borderId="21" xfId="13" applyFont="1" applyFill="1" applyBorder="1" applyAlignment="1">
      <alignment horizontal="center" vertical="center" wrapText="1"/>
    </xf>
    <xf numFmtId="0" fontId="4" fillId="2" borderId="1" xfId="13" applyFont="1" applyFill="1" applyBorder="1">
      <alignment vertical="center"/>
    </xf>
    <xf numFmtId="181" fontId="4" fillId="2" borderId="104"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103" xfId="14" applyNumberFormat="1" applyFont="1" applyFill="1" applyBorder="1" applyAlignment="1">
      <alignment horizontal="right" vertical="center" shrinkToFit="1"/>
    </xf>
    <xf numFmtId="181" fontId="4" fillId="2" borderId="102" xfId="14" applyNumberFormat="1" applyFont="1" applyFill="1" applyBorder="1" applyAlignment="1">
      <alignment horizontal="righ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0" fontId="4" fillId="2" borderId="33" xfId="13" applyFont="1" applyFill="1" applyBorder="1" applyAlignment="1">
      <alignment horizontal="center" vertical="center"/>
    </xf>
    <xf numFmtId="0" fontId="4" fillId="2" borderId="32" xfId="13" applyFont="1" applyFill="1" applyBorder="1" applyAlignment="1">
      <alignment horizontal="center" vertical="center"/>
    </xf>
    <xf numFmtId="0" fontId="4" fillId="2" borderId="47"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31" xfId="13" applyFont="1" applyFill="1" applyBorder="1" applyAlignment="1">
      <alignment horizontal="center" vertical="center"/>
    </xf>
    <xf numFmtId="0" fontId="4" fillId="2" borderId="9" xfId="13" applyFont="1" applyFill="1" applyBorder="1" applyAlignment="1">
      <alignment horizontal="center" vertical="center" wrapText="1"/>
    </xf>
    <xf numFmtId="0" fontId="24" fillId="2" borderId="11" xfId="13" applyFont="1" applyFill="1" applyBorder="1" applyAlignment="1">
      <alignment horizontal="center" vertical="center"/>
    </xf>
    <xf numFmtId="181" fontId="4" fillId="2" borderId="110" xfId="14" applyNumberFormat="1" applyFont="1" applyFill="1" applyBorder="1" applyAlignment="1">
      <alignment horizontal="right" vertical="center" shrinkToFit="1"/>
    </xf>
    <xf numFmtId="181" fontId="4" fillId="2" borderId="109" xfId="14" applyNumberFormat="1" applyFont="1" applyFill="1" applyBorder="1" applyAlignment="1">
      <alignment horizontal="right" vertical="center" shrinkToFit="1"/>
    </xf>
    <xf numFmtId="179" fontId="4" fillId="2" borderId="108"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6" xfId="13" applyFont="1" applyFill="1" applyBorder="1" applyAlignment="1">
      <alignment horizontal="left" vertical="center" wrapText="1"/>
    </xf>
    <xf numFmtId="0" fontId="4" fillId="2" borderId="19" xfId="13" applyFont="1" applyFill="1" applyBorder="1" applyAlignment="1">
      <alignment horizontal="left" vertical="center"/>
    </xf>
    <xf numFmtId="0" fontId="4" fillId="2" borderId="23" xfId="13" applyFont="1" applyFill="1" applyBorder="1" applyAlignment="1">
      <alignment horizontal="left" vertical="center"/>
    </xf>
    <xf numFmtId="179" fontId="4" fillId="2" borderId="107" xfId="14" applyNumberFormat="1" applyFont="1" applyFill="1" applyBorder="1" applyAlignment="1">
      <alignment horizontal="right" vertical="center" shrinkToFit="1"/>
    </xf>
    <xf numFmtId="179" fontId="4" fillId="2" borderId="106" xfId="14" applyNumberFormat="1" applyFont="1" applyFill="1" applyBorder="1" applyAlignment="1">
      <alignment horizontal="right" vertical="center" shrinkToFit="1"/>
    </xf>
    <xf numFmtId="179" fontId="4" fillId="2" borderId="105" xfId="14" applyNumberFormat="1" applyFont="1" applyFill="1" applyBorder="1" applyAlignment="1">
      <alignment horizontal="right" vertical="center" shrinkToFit="1"/>
    </xf>
    <xf numFmtId="179" fontId="4" fillId="2" borderId="6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28"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81" fontId="4" fillId="2" borderId="112"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111" xfId="14" applyNumberFormat="1" applyFont="1" applyFill="1" applyBorder="1" applyAlignment="1">
      <alignment horizontal="right" vertical="center" shrinkToFit="1"/>
    </xf>
    <xf numFmtId="179" fontId="4" fillId="2" borderId="45" xfId="14" applyNumberFormat="1" applyFont="1" applyFill="1" applyBorder="1" applyAlignment="1">
      <alignment horizontal="right" vertical="center" shrinkToFit="1"/>
    </xf>
    <xf numFmtId="0" fontId="4" fillId="2" borderId="30"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1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44"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30"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4" xfId="13" applyFont="1" applyFill="1" applyBorder="1" applyAlignment="1">
      <alignment horizontal="center" vertical="top" wrapText="1"/>
    </xf>
    <xf numFmtId="0" fontId="4" fillId="2" borderId="7" xfId="13" applyFont="1" applyFill="1" applyBorder="1" applyAlignment="1">
      <alignment horizontal="center" vertical="top" wrapText="1"/>
    </xf>
    <xf numFmtId="179" fontId="4" fillId="2" borderId="113" xfId="14" applyNumberFormat="1" applyFont="1" applyFill="1" applyBorder="1" applyAlignment="1">
      <alignment horizontal="right" vertical="center" shrinkToFit="1"/>
    </xf>
    <xf numFmtId="179" fontId="4" fillId="2" borderId="58" xfId="14"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42"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84" xfId="14" applyNumberFormat="1" applyFont="1" applyFill="1" applyBorder="1" applyAlignment="1">
      <alignment horizontal="right" vertical="center" shrinkToFit="1"/>
    </xf>
    <xf numFmtId="181" fontId="4" fillId="2" borderId="85" xfId="14" applyNumberFormat="1" applyFont="1" applyFill="1" applyBorder="1" applyAlignment="1">
      <alignment horizontal="right" vertical="center" shrinkToFit="1"/>
    </xf>
    <xf numFmtId="181" fontId="4" fillId="2" borderId="83" xfId="14" applyNumberFormat="1" applyFont="1" applyFill="1" applyBorder="1" applyAlignment="1">
      <alignment horizontal="right" vertical="center" shrinkToFit="1"/>
    </xf>
    <xf numFmtId="181" fontId="4" fillId="2" borderId="82" xfId="14" applyNumberFormat="1" applyFont="1" applyFill="1" applyBorder="1" applyAlignment="1">
      <alignment horizontal="right" vertical="center" shrinkToFit="1"/>
    </xf>
    <xf numFmtId="181" fontId="4" fillId="2" borderId="81" xfId="14" applyNumberFormat="1" applyFont="1" applyFill="1" applyBorder="1" applyAlignment="1">
      <alignment horizontal="right" vertical="center" shrinkToFit="1"/>
    </xf>
    <xf numFmtId="0" fontId="4" fillId="2" borderId="10" xfId="13"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24" xfId="14" applyFont="1" applyFill="1" applyBorder="1" applyAlignment="1">
      <alignment horizontal="center" vertical="center"/>
    </xf>
    <xf numFmtId="0" fontId="4" fillId="2" borderId="5" xfId="13" applyFont="1" applyFill="1" applyBorder="1" applyAlignment="1">
      <alignment horizontal="left" vertical="center"/>
    </xf>
    <xf numFmtId="181" fontId="4" fillId="2" borderId="4" xfId="12" applyNumberFormat="1" applyFont="1" applyFill="1" applyBorder="1" applyAlignment="1">
      <alignment horizontal="right" vertical="center" shrinkToFit="1"/>
    </xf>
    <xf numFmtId="181" fontId="4" fillId="2" borderId="0" xfId="12" applyNumberFormat="1" applyFont="1" applyFill="1" applyAlignment="1">
      <alignment horizontal="right" vertical="center" shrinkToFit="1"/>
    </xf>
    <xf numFmtId="181" fontId="4" fillId="2" borderId="69" xfId="12" applyNumberFormat="1" applyFont="1" applyFill="1" applyBorder="1" applyAlignment="1">
      <alignment horizontal="right" vertical="center" shrinkToFit="1"/>
    </xf>
    <xf numFmtId="181" fontId="4" fillId="2" borderId="68" xfId="12" applyNumberFormat="1" applyFont="1" applyFill="1" applyBorder="1" applyAlignment="1">
      <alignment horizontal="right" vertical="center" shrinkToFit="1"/>
    </xf>
    <xf numFmtId="179" fontId="4" fillId="2" borderId="68" xfId="12" applyNumberFormat="1" applyFont="1" applyFill="1" applyBorder="1" applyAlignment="1">
      <alignment horizontal="right" vertical="center" shrinkToFit="1"/>
    </xf>
    <xf numFmtId="179" fontId="4" fillId="2" borderId="0" xfId="12" applyNumberFormat="1" applyFont="1" applyFill="1" applyAlignment="1">
      <alignment horizontal="right" vertical="center" shrinkToFit="1"/>
    </xf>
    <xf numFmtId="179" fontId="4" fillId="2" borderId="16" xfId="12" applyNumberFormat="1" applyFont="1" applyFill="1" applyBorder="1" applyAlignment="1">
      <alignment horizontal="right" vertical="center" shrinkToFit="1"/>
    </xf>
    <xf numFmtId="0" fontId="4" fillId="2" borderId="30"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1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44"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30" xfId="13" applyFont="1" applyFill="1" applyBorder="1" applyAlignment="1">
      <alignment horizontal="center" vertical="top"/>
    </xf>
    <xf numFmtId="0" fontId="4" fillId="2" borderId="2" xfId="13" applyFont="1" applyFill="1" applyBorder="1" applyAlignment="1">
      <alignment horizontal="center" vertical="top"/>
    </xf>
    <xf numFmtId="0" fontId="4" fillId="2" borderId="17" xfId="13" applyFont="1" applyFill="1" applyBorder="1" applyAlignment="1">
      <alignment horizontal="center" vertical="top"/>
    </xf>
    <xf numFmtId="0" fontId="4" fillId="2" borderId="0" xfId="13" applyFont="1" applyFill="1" applyAlignment="1">
      <alignment horizontal="center" vertical="top"/>
    </xf>
    <xf numFmtId="0" fontId="4" fillId="2" borderId="44" xfId="13" applyFont="1" applyFill="1" applyBorder="1" applyAlignment="1">
      <alignment horizontal="center" vertical="top"/>
    </xf>
    <xf numFmtId="0" fontId="4" fillId="2" borderId="7" xfId="13" applyFont="1" applyFill="1" applyBorder="1" applyAlignment="1">
      <alignment horizontal="center" vertical="top"/>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26" xfId="13" applyFont="1" applyFill="1" applyBorder="1" applyAlignment="1">
      <alignment horizontal="left" vertical="center" wrapText="1"/>
    </xf>
    <xf numFmtId="0" fontId="4" fillId="2" borderId="0" xfId="12" applyFont="1" applyFill="1" applyAlignment="1">
      <alignment horizontal="left" vertical="center"/>
    </xf>
    <xf numFmtId="0" fontId="4" fillId="2" borderId="44"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28" xfId="13" applyFont="1" applyFill="1" applyBorder="1" applyAlignment="1">
      <alignment horizontal="center" vertical="center"/>
    </xf>
    <xf numFmtId="0" fontId="4" fillId="2" borderId="24"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120" xfId="13" applyFont="1" applyFill="1" applyBorder="1" applyAlignment="1" applyProtection="1">
      <alignment horizontal="left" vertical="center" shrinkToFit="1"/>
      <protection locked="0"/>
    </xf>
    <xf numFmtId="0" fontId="4" fillId="2" borderId="119" xfId="13" applyFont="1" applyFill="1" applyBorder="1" applyAlignment="1" applyProtection="1">
      <alignment horizontal="left" vertical="center" shrinkToFit="1"/>
      <protection locked="0"/>
    </xf>
    <xf numFmtId="0" fontId="4" fillId="2" borderId="121" xfId="13" applyFont="1" applyFill="1" applyBorder="1" applyAlignment="1" applyProtection="1">
      <alignment horizontal="left" vertical="center" shrinkToFit="1"/>
      <protection locked="0"/>
    </xf>
    <xf numFmtId="181" fontId="4" fillId="2" borderId="120" xfId="13" applyNumberFormat="1" applyFont="1" applyFill="1" applyBorder="1" applyAlignment="1" applyProtection="1">
      <alignment horizontal="right" vertical="center" shrinkToFit="1"/>
      <protection locked="0"/>
    </xf>
    <xf numFmtId="181" fontId="4" fillId="2" borderId="119" xfId="13" applyNumberFormat="1" applyFont="1" applyFill="1" applyBorder="1" applyAlignment="1" applyProtection="1">
      <alignment horizontal="right" vertical="center" shrinkToFit="1"/>
      <protection locked="0"/>
    </xf>
    <xf numFmtId="181" fontId="4" fillId="2" borderId="121" xfId="13" applyNumberFormat="1" applyFont="1" applyFill="1" applyBorder="1" applyAlignment="1" applyProtection="1">
      <alignment horizontal="right" vertical="center" shrinkToFit="1"/>
      <protection locked="0"/>
    </xf>
    <xf numFmtId="0" fontId="4" fillId="2" borderId="118" xfId="13" applyFont="1" applyFill="1" applyBorder="1" applyAlignment="1" applyProtection="1">
      <alignment horizontal="left" vertical="center" shrinkToFit="1"/>
      <protection locked="0"/>
    </xf>
    <xf numFmtId="0" fontId="4" fillId="4" borderId="20" xfId="13" applyFont="1" applyFill="1" applyBorder="1" applyAlignment="1" applyProtection="1">
      <alignment horizontal="left" vertical="center" shrinkToFit="1"/>
      <protection locked="0"/>
    </xf>
    <xf numFmtId="0" fontId="4" fillId="4" borderId="19" xfId="13" applyFont="1" applyFill="1" applyBorder="1" applyAlignment="1" applyProtection="1">
      <alignment horizontal="left" vertical="center" shrinkToFit="1"/>
      <protection locked="0"/>
    </xf>
    <xf numFmtId="0" fontId="4" fillId="4" borderId="23" xfId="13" applyFont="1" applyFill="1" applyBorder="1" applyAlignment="1" applyProtection="1">
      <alignment horizontal="left" vertical="center" shrinkToFit="1"/>
      <protection locked="0"/>
    </xf>
    <xf numFmtId="181" fontId="4" fillId="4" borderId="116" xfId="13" applyNumberFormat="1" applyFont="1" applyFill="1" applyBorder="1" applyAlignment="1" applyProtection="1">
      <alignment horizontal="right" vertical="center" shrinkToFit="1"/>
      <protection locked="0"/>
    </xf>
    <xf numFmtId="181" fontId="4" fillId="4" borderId="115" xfId="13" applyNumberFormat="1" applyFont="1" applyFill="1" applyBorder="1" applyAlignment="1" applyProtection="1">
      <alignment horizontal="right" vertical="center" shrinkToFit="1"/>
      <protection locked="0"/>
    </xf>
    <xf numFmtId="181" fontId="4" fillId="4" borderId="114" xfId="13" applyNumberFormat="1" applyFont="1" applyFill="1" applyBorder="1" applyAlignment="1" applyProtection="1">
      <alignment horizontal="right" vertical="center" shrinkToFit="1"/>
      <protection locked="0"/>
    </xf>
    <xf numFmtId="181" fontId="4" fillId="4" borderId="20" xfId="13" applyNumberFormat="1" applyFont="1" applyFill="1" applyBorder="1" applyAlignment="1" applyProtection="1">
      <alignment horizontal="right" vertical="center" shrinkToFit="1"/>
      <protection locked="0"/>
    </xf>
    <xf numFmtId="181" fontId="4" fillId="4" borderId="19" xfId="13" applyNumberFormat="1" applyFont="1" applyFill="1" applyBorder="1" applyAlignment="1" applyProtection="1">
      <alignment horizontal="right" vertical="center" shrinkToFit="1"/>
      <protection locked="0"/>
    </xf>
    <xf numFmtId="181" fontId="4" fillId="4" borderId="23" xfId="13" applyNumberFormat="1" applyFont="1" applyFill="1" applyBorder="1" applyAlignment="1" applyProtection="1">
      <alignment horizontal="right" vertical="center" shrinkToFit="1"/>
      <protection locked="0"/>
    </xf>
    <xf numFmtId="0" fontId="4" fillId="4" borderId="18" xfId="13" applyFont="1" applyFill="1" applyBorder="1" applyAlignment="1" applyProtection="1">
      <alignment horizontal="left" vertical="center" shrinkToFit="1"/>
      <protection locked="0"/>
    </xf>
    <xf numFmtId="181" fontId="4" fillId="4" borderId="126" xfId="13" applyNumberFormat="1" applyFont="1" applyFill="1" applyBorder="1" applyAlignment="1" applyProtection="1">
      <alignment horizontal="right" vertical="center" shrinkToFit="1"/>
      <protection locked="0"/>
    </xf>
    <xf numFmtId="181" fontId="4" fillId="4" borderId="125" xfId="13" applyNumberFormat="1" applyFont="1" applyFill="1" applyBorder="1" applyAlignment="1" applyProtection="1">
      <alignment horizontal="right" vertical="center" shrinkToFit="1"/>
      <protection locked="0"/>
    </xf>
    <xf numFmtId="181" fontId="4" fillId="4" borderId="106" xfId="13" applyNumberFormat="1" applyFont="1" applyFill="1" applyBorder="1" applyAlignment="1" applyProtection="1">
      <alignment horizontal="right" vertical="center" shrinkToFit="1"/>
      <protection locked="0"/>
    </xf>
    <xf numFmtId="0" fontId="4" fillId="4" borderId="106" xfId="13" applyFont="1" applyFill="1" applyBorder="1" applyAlignment="1" applyProtection="1">
      <alignment horizontal="left" vertical="center" shrinkToFit="1"/>
      <protection locked="0"/>
    </xf>
    <xf numFmtId="0" fontId="4" fillId="4" borderId="124"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0" xfId="13" applyFont="1" applyFill="1" applyBorder="1" applyAlignment="1" applyProtection="1">
      <alignment horizontal="left" vertical="center" shrinkToFit="1"/>
      <protection locked="0"/>
    </xf>
    <xf numFmtId="181" fontId="4" fillId="2" borderId="129" xfId="13" applyNumberFormat="1" applyFont="1" applyFill="1" applyBorder="1" applyAlignment="1" applyProtection="1">
      <alignment horizontal="right" vertical="center" shrinkToFit="1"/>
      <protection locked="0"/>
    </xf>
    <xf numFmtId="181" fontId="4" fillId="2" borderId="128" xfId="13" applyNumberFormat="1" applyFont="1" applyFill="1" applyBorder="1" applyAlignment="1" applyProtection="1">
      <alignment horizontal="right" vertical="center" shrinkToFit="1"/>
      <protection locked="0"/>
    </xf>
    <xf numFmtId="0" fontId="4" fillId="2" borderId="128" xfId="13" applyFont="1" applyFill="1" applyBorder="1" applyAlignment="1" applyProtection="1">
      <alignment horizontal="left" vertical="center" shrinkToFit="1"/>
      <protection locked="0"/>
    </xf>
    <xf numFmtId="0" fontId="4" fillId="2" borderId="127" xfId="13" applyFont="1" applyFill="1" applyBorder="1" applyAlignment="1" applyProtection="1">
      <alignment horizontal="left" vertical="center" shrinkToFit="1"/>
      <protection locked="0"/>
    </xf>
    <xf numFmtId="0" fontId="4" fillId="0" borderId="120" xfId="13" applyFont="1" applyBorder="1" applyAlignment="1" applyProtection="1">
      <alignment horizontal="left" vertical="center" shrinkToFit="1"/>
      <protection locked="0"/>
    </xf>
    <xf numFmtId="0" fontId="4" fillId="0" borderId="119" xfId="13" applyFont="1" applyBorder="1" applyAlignment="1" applyProtection="1">
      <alignment horizontal="left" vertical="center" shrinkToFit="1"/>
      <protection locked="0"/>
    </xf>
    <xf numFmtId="0" fontId="4" fillId="0" borderId="121" xfId="13" applyFont="1" applyBorder="1" applyAlignment="1" applyProtection="1">
      <alignment horizontal="left" vertical="center" shrinkToFit="1"/>
      <protection locked="0"/>
    </xf>
    <xf numFmtId="181" fontId="4" fillId="0" borderId="136" xfId="13" applyNumberFormat="1" applyFont="1" applyBorder="1" applyAlignment="1" applyProtection="1">
      <alignment horizontal="right" vertical="center" shrinkToFit="1"/>
      <protection locked="0"/>
    </xf>
    <xf numFmtId="181" fontId="4" fillId="0" borderId="135" xfId="13" applyNumberFormat="1" applyFont="1" applyBorder="1" applyAlignment="1" applyProtection="1">
      <alignment horizontal="right" vertical="center" shrinkToFit="1"/>
      <protection locked="0"/>
    </xf>
    <xf numFmtId="0" fontId="4" fillId="0" borderId="135" xfId="13" applyFont="1" applyBorder="1" applyAlignment="1" applyProtection="1">
      <alignment horizontal="left" vertical="center" shrinkToFit="1"/>
      <protection locked="0"/>
    </xf>
    <xf numFmtId="0" fontId="4" fillId="0" borderId="134" xfId="13" applyFont="1" applyBorder="1" applyAlignment="1" applyProtection="1">
      <alignment horizontal="left" vertical="center" shrinkToFit="1"/>
      <protection locked="0"/>
    </xf>
    <xf numFmtId="0" fontId="4" fillId="0" borderId="120" xfId="13" applyFont="1" applyBorder="1" applyAlignment="1" applyProtection="1">
      <alignment horizontal="left" vertical="center" wrapText="1" shrinkToFit="1"/>
      <protection locked="0"/>
    </xf>
    <xf numFmtId="181" fontId="4" fillId="0" borderId="120" xfId="13" applyNumberFormat="1" applyFont="1" applyBorder="1" applyAlignment="1" applyProtection="1">
      <alignment horizontal="right" vertical="center" shrinkToFit="1"/>
      <protection locked="0"/>
    </xf>
    <xf numFmtId="181" fontId="4" fillId="0" borderId="119" xfId="13" applyNumberFormat="1" applyFont="1" applyBorder="1" applyAlignment="1" applyProtection="1">
      <alignment horizontal="right" vertical="center" shrinkToFit="1"/>
      <protection locked="0"/>
    </xf>
    <xf numFmtId="181" fontId="4" fillId="0" borderId="137" xfId="13" applyNumberFormat="1" applyFont="1" applyBorder="1" applyAlignment="1" applyProtection="1">
      <alignment horizontal="right" vertical="center" shrinkToFit="1"/>
      <protection locked="0"/>
    </xf>
    <xf numFmtId="181" fontId="4" fillId="0" borderId="138" xfId="13" applyNumberFormat="1" applyFont="1" applyBorder="1" applyAlignment="1" applyProtection="1">
      <alignment horizontal="right" vertical="center" shrinkToFit="1"/>
      <protection locked="0"/>
    </xf>
    <xf numFmtId="0" fontId="4" fillId="0" borderId="144" xfId="13" applyFont="1" applyBorder="1" applyAlignment="1" applyProtection="1">
      <alignment horizontal="left" vertical="center" shrinkToFit="1"/>
      <protection locked="0"/>
    </xf>
    <xf numFmtId="0" fontId="4" fillId="0" borderId="143" xfId="13" applyFont="1" applyBorder="1" applyAlignment="1" applyProtection="1">
      <alignment horizontal="left" vertical="center" shrinkToFit="1"/>
      <protection locked="0"/>
    </xf>
    <xf numFmtId="0" fontId="4" fillId="0" borderId="142" xfId="13" applyFont="1" applyBorder="1" applyAlignment="1" applyProtection="1">
      <alignment horizontal="left" vertical="center" shrinkToFit="1"/>
      <protection locked="0"/>
    </xf>
    <xf numFmtId="181" fontId="4" fillId="0" borderId="141" xfId="13" applyNumberFormat="1" applyFont="1" applyBorder="1" applyAlignment="1" applyProtection="1">
      <alignment horizontal="right" vertical="center" shrinkToFit="1"/>
      <protection locked="0"/>
    </xf>
    <xf numFmtId="181" fontId="4" fillId="0" borderId="140" xfId="13" applyNumberFormat="1" applyFont="1" applyBorder="1" applyAlignment="1" applyProtection="1">
      <alignment horizontal="right" vertical="center" shrinkToFit="1"/>
      <protection locked="0"/>
    </xf>
    <xf numFmtId="0" fontId="4" fillId="0" borderId="140" xfId="13" applyFont="1" applyBorder="1" applyAlignment="1" applyProtection="1">
      <alignment horizontal="left" vertical="center" shrinkToFit="1"/>
      <protection locked="0"/>
    </xf>
    <xf numFmtId="0" fontId="4" fillId="0" borderId="139" xfId="13" applyFont="1" applyBorder="1" applyAlignment="1" applyProtection="1">
      <alignment horizontal="left" vertical="center" shrinkToFit="1"/>
      <protection locked="0"/>
    </xf>
    <xf numFmtId="0" fontId="4" fillId="5" borderId="27" xfId="13" applyFont="1" applyFill="1" applyBorder="1" applyAlignment="1" applyProtection="1">
      <alignment horizontal="center" vertical="center"/>
      <protection locked="0"/>
    </xf>
    <xf numFmtId="0" fontId="4" fillId="5" borderId="26" xfId="13" applyFont="1" applyFill="1" applyBorder="1" applyAlignment="1" applyProtection="1">
      <alignment horizontal="center" vertical="center"/>
      <protection locked="0"/>
    </xf>
    <xf numFmtId="0" fontId="4" fillId="5" borderId="48" xfId="13" applyFont="1" applyFill="1" applyBorder="1" applyAlignment="1" applyProtection="1">
      <alignment horizontal="center" vertical="center"/>
      <protection locked="0"/>
    </xf>
    <xf numFmtId="0" fontId="4" fillId="5" borderId="150" xfId="13" applyFont="1" applyFill="1" applyBorder="1" applyAlignment="1" applyProtection="1">
      <alignment horizontal="center" vertical="center"/>
      <protection locked="0"/>
    </xf>
    <xf numFmtId="0" fontId="4" fillId="5" borderId="147" xfId="13" applyFont="1" applyFill="1" applyBorder="1" applyAlignment="1" applyProtection="1">
      <alignment horizontal="center" vertical="center"/>
      <protection locked="0"/>
    </xf>
    <xf numFmtId="0" fontId="4" fillId="5" borderId="149" xfId="13" applyFont="1" applyFill="1" applyBorder="1" applyAlignment="1" applyProtection="1">
      <alignment horizontal="center" vertical="center"/>
      <protection locked="0"/>
    </xf>
    <xf numFmtId="0" fontId="4" fillId="5" borderId="46" xfId="13" applyFont="1" applyFill="1" applyBorder="1" applyAlignment="1" applyProtection="1">
      <alignment horizontal="center" vertical="center" wrapText="1"/>
      <protection locked="0"/>
    </xf>
    <xf numFmtId="0" fontId="4" fillId="5" borderId="26" xfId="13" applyFont="1" applyFill="1" applyBorder="1" applyAlignment="1" applyProtection="1">
      <alignment horizontal="center" vertical="center" wrapText="1"/>
      <protection locked="0"/>
    </xf>
    <xf numFmtId="0" fontId="4" fillId="5" borderId="48" xfId="13" applyFont="1" applyFill="1" applyBorder="1" applyAlignment="1" applyProtection="1">
      <alignment horizontal="center" vertical="center" wrapText="1"/>
      <protection locked="0"/>
    </xf>
    <xf numFmtId="0" fontId="4" fillId="5" borderId="148" xfId="13" applyFont="1" applyFill="1" applyBorder="1" applyAlignment="1" applyProtection="1">
      <alignment horizontal="center" vertical="center" wrapText="1"/>
      <protection locked="0"/>
    </xf>
    <xf numFmtId="0" fontId="4" fillId="5" borderId="147" xfId="13" applyFont="1" applyFill="1" applyBorder="1" applyAlignment="1" applyProtection="1">
      <alignment horizontal="center" vertical="center" wrapText="1"/>
      <protection locked="0"/>
    </xf>
    <xf numFmtId="0" fontId="4" fillId="5" borderId="149" xfId="13" applyFont="1" applyFill="1" applyBorder="1" applyAlignment="1" applyProtection="1">
      <alignment horizontal="center" vertical="center" wrapText="1"/>
      <protection locked="0"/>
    </xf>
    <xf numFmtId="0" fontId="4" fillId="5" borderId="46" xfId="13" applyFont="1" applyFill="1" applyBorder="1" applyAlignment="1" applyProtection="1">
      <alignment horizontal="center" vertical="center" wrapText="1" shrinkToFit="1"/>
      <protection locked="0"/>
    </xf>
    <xf numFmtId="0" fontId="4" fillId="5" borderId="26" xfId="13" applyFont="1" applyFill="1" applyBorder="1" applyAlignment="1" applyProtection="1">
      <alignment horizontal="center" vertical="center" shrinkToFit="1"/>
      <protection locked="0"/>
    </xf>
    <xf numFmtId="0" fontId="4" fillId="5" borderId="48"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shrinkToFit="1"/>
      <protection locked="0"/>
    </xf>
    <xf numFmtId="0" fontId="4" fillId="5" borderId="147"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protection locked="0"/>
    </xf>
    <xf numFmtId="0" fontId="4" fillId="5" borderId="25" xfId="13" applyFont="1" applyFill="1" applyBorder="1" applyAlignment="1" applyProtection="1">
      <alignment horizontal="center" vertical="center" wrapText="1"/>
      <protection locked="0"/>
    </xf>
    <xf numFmtId="0" fontId="4" fillId="5" borderId="146" xfId="13" applyFont="1" applyFill="1" applyBorder="1" applyAlignment="1" applyProtection="1">
      <alignment horizontal="center" vertical="center" wrapText="1"/>
      <protection locked="0"/>
    </xf>
    <xf numFmtId="0" fontId="4" fillId="0" borderId="120" xfId="15" applyFont="1" applyBorder="1" applyAlignment="1" applyProtection="1">
      <alignment horizontal="left" vertical="center" shrinkToFit="1"/>
      <protection locked="0"/>
    </xf>
    <xf numFmtId="0" fontId="4" fillId="0" borderId="119" xfId="15" applyFont="1" applyBorder="1" applyAlignment="1" applyProtection="1">
      <alignment horizontal="left" vertical="center" shrinkToFit="1"/>
      <protection locked="0"/>
    </xf>
    <xf numFmtId="0" fontId="4" fillId="0" borderId="121" xfId="15" applyFont="1" applyBorder="1" applyAlignment="1" applyProtection="1">
      <alignment horizontal="left" vertical="center" shrinkToFit="1"/>
      <protection locked="0"/>
    </xf>
    <xf numFmtId="181" fontId="4" fillId="0" borderId="120" xfId="15" applyNumberFormat="1" applyFont="1" applyBorder="1" applyAlignment="1" applyProtection="1">
      <alignment horizontal="right" vertical="center" shrinkToFit="1"/>
      <protection locked="0"/>
    </xf>
    <xf numFmtId="181" fontId="4" fillId="0" borderId="119" xfId="15" applyNumberFormat="1" applyFont="1" applyBorder="1" applyAlignment="1" applyProtection="1">
      <alignment horizontal="right" vertical="center" shrinkToFit="1"/>
      <protection locked="0"/>
    </xf>
    <xf numFmtId="181" fontId="4" fillId="0" borderId="121" xfId="15" applyNumberFormat="1" applyFont="1" applyBorder="1" applyAlignment="1" applyProtection="1">
      <alignment horizontal="right" vertical="center" shrinkToFit="1"/>
      <protection locked="0"/>
    </xf>
    <xf numFmtId="0" fontId="4" fillId="0" borderId="118" xfId="15" applyFont="1" applyBorder="1" applyAlignment="1" applyProtection="1">
      <alignment horizontal="left" vertical="center" shrinkToFit="1"/>
      <protection locked="0"/>
    </xf>
    <xf numFmtId="181" fontId="4" fillId="4" borderId="153" xfId="13" applyNumberFormat="1" applyFont="1" applyFill="1" applyBorder="1" applyAlignment="1" applyProtection="1">
      <alignment horizontal="right" vertical="center" shrinkToFit="1"/>
      <protection locked="0"/>
    </xf>
    <xf numFmtId="181" fontId="4" fillId="4" borderId="152" xfId="13" applyNumberFormat="1" applyFont="1" applyFill="1" applyBorder="1" applyAlignment="1" applyProtection="1">
      <alignment horizontal="right" vertical="center" shrinkToFit="1"/>
      <protection locked="0"/>
    </xf>
    <xf numFmtId="181" fontId="4" fillId="4" borderId="124" xfId="13" applyNumberFormat="1" applyFont="1" applyFill="1" applyBorder="1" applyAlignment="1" applyProtection="1">
      <alignment horizontal="right" vertical="center" shrinkToFit="1"/>
      <protection locked="0"/>
    </xf>
    <xf numFmtId="181" fontId="4" fillId="4" borderId="151" xfId="13" applyNumberFormat="1" applyFont="1" applyFill="1" applyBorder="1" applyAlignment="1" applyProtection="1">
      <alignment horizontal="right" vertical="center" shrinkToFit="1"/>
      <protection locked="0"/>
    </xf>
    <xf numFmtId="179" fontId="4" fillId="4" borderId="125" xfId="13" applyNumberFormat="1" applyFont="1" applyFill="1" applyBorder="1" applyAlignment="1" applyProtection="1">
      <alignment horizontal="right" vertical="center" shrinkToFit="1"/>
      <protection locked="0"/>
    </xf>
    <xf numFmtId="181" fontId="4" fillId="4" borderId="36" xfId="13" applyNumberFormat="1" applyFont="1" applyFill="1" applyBorder="1" applyAlignment="1" applyProtection="1">
      <alignment horizontal="right" vertical="center" shrinkToFit="1"/>
      <protection locked="0"/>
    </xf>
    <xf numFmtId="181" fontId="4" fillId="4" borderId="18" xfId="13" applyNumberFormat="1" applyFont="1" applyFill="1" applyBorder="1" applyAlignment="1" applyProtection="1">
      <alignment horizontal="right" vertical="center" shrinkToFit="1"/>
      <protection locked="0"/>
    </xf>
    <xf numFmtId="0" fontId="4" fillId="0" borderId="120" xfId="14" applyFont="1" applyBorder="1" applyAlignment="1" applyProtection="1">
      <alignment horizontal="left" vertical="center" shrinkToFit="1"/>
      <protection locked="0"/>
    </xf>
    <xf numFmtId="0" fontId="4" fillId="0" borderId="119" xfId="14" applyFont="1" applyBorder="1" applyAlignment="1" applyProtection="1">
      <alignment horizontal="left" vertical="center" shrinkToFit="1"/>
      <protection locked="0"/>
    </xf>
    <xf numFmtId="0" fontId="4" fillId="0" borderId="121" xfId="14" applyFont="1" applyBorder="1" applyAlignment="1" applyProtection="1">
      <alignment horizontal="left" vertical="center" shrinkToFit="1"/>
      <protection locked="0"/>
    </xf>
    <xf numFmtId="181" fontId="4" fillId="2" borderId="136" xfId="12" applyNumberFormat="1" applyFont="1" applyFill="1" applyBorder="1" applyAlignment="1" applyProtection="1">
      <alignment horizontal="right" vertical="center" shrinkToFit="1"/>
      <protection locked="0"/>
    </xf>
    <xf numFmtId="181" fontId="4" fillId="2" borderId="135" xfId="12" applyNumberFormat="1" applyFont="1" applyFill="1" applyBorder="1" applyAlignment="1" applyProtection="1">
      <alignment horizontal="right" vertical="center" shrinkToFit="1"/>
      <protection locked="0"/>
    </xf>
    <xf numFmtId="181" fontId="4" fillId="2" borderId="138" xfId="12" applyNumberFormat="1" applyFont="1" applyFill="1" applyBorder="1" applyAlignment="1" applyProtection="1">
      <alignment horizontal="right" vertical="center" shrinkToFit="1"/>
      <protection locked="0"/>
    </xf>
    <xf numFmtId="181" fontId="4" fillId="0" borderId="154" xfId="14" applyNumberFormat="1" applyFont="1" applyBorder="1" applyAlignment="1" applyProtection="1">
      <alignment horizontal="right" vertical="center" shrinkToFit="1"/>
      <protection locked="0"/>
    </xf>
    <xf numFmtId="181" fontId="4" fillId="0" borderId="119" xfId="14" applyNumberFormat="1" applyFont="1" applyBorder="1" applyAlignment="1" applyProtection="1">
      <alignment horizontal="right" vertical="center" shrinkToFit="1"/>
      <protection locked="0"/>
    </xf>
    <xf numFmtId="181" fontId="4" fillId="0" borderId="118" xfId="14" applyNumberFormat="1" applyFont="1" applyBorder="1" applyAlignment="1" applyProtection="1">
      <alignment horizontal="right" vertical="center" shrinkToFit="1"/>
      <protection locked="0"/>
    </xf>
    <xf numFmtId="181" fontId="4" fillId="2" borderId="137" xfId="12" applyNumberFormat="1" applyFont="1" applyFill="1" applyBorder="1" applyAlignment="1" applyProtection="1">
      <alignment horizontal="right" vertical="center" shrinkToFit="1"/>
      <protection locked="0"/>
    </xf>
    <xf numFmtId="179" fontId="4" fillId="2" borderId="135" xfId="12" applyNumberFormat="1" applyFont="1" applyFill="1" applyBorder="1" applyAlignment="1" applyProtection="1">
      <alignment horizontal="right" vertical="center" shrinkToFit="1"/>
      <protection locked="0"/>
    </xf>
    <xf numFmtId="0" fontId="4" fillId="0" borderId="33" xfId="13" applyFont="1" applyBorder="1" applyAlignment="1" applyProtection="1">
      <alignment horizontal="center" vertical="center" shrinkToFit="1"/>
      <protection locked="0"/>
    </xf>
    <xf numFmtId="0" fontId="4" fillId="0" borderId="32" xfId="13" applyFont="1" applyBorder="1" applyAlignment="1" applyProtection="1">
      <alignment horizontal="center" vertical="center"/>
      <protection locked="0"/>
    </xf>
    <xf numFmtId="0" fontId="4" fillId="0" borderId="31" xfId="13" applyFont="1" applyBorder="1" applyAlignment="1" applyProtection="1">
      <alignment horizontal="center" vertical="center"/>
      <protection locked="0"/>
    </xf>
    <xf numFmtId="181" fontId="4" fillId="0" borderId="136" xfId="14" applyNumberFormat="1" applyFont="1" applyBorder="1" applyAlignment="1" applyProtection="1">
      <alignment horizontal="right" vertical="center" shrinkToFit="1"/>
      <protection locked="0"/>
    </xf>
    <xf numFmtId="181" fontId="4" fillId="0" borderId="135" xfId="14" applyNumberFormat="1" applyFont="1" applyBorder="1" applyAlignment="1" applyProtection="1">
      <alignment horizontal="right" vertical="center" shrinkToFit="1"/>
      <protection locked="0"/>
    </xf>
    <xf numFmtId="181" fontId="4" fillId="0" borderId="138" xfId="14" applyNumberFormat="1" applyFont="1" applyBorder="1" applyAlignment="1" applyProtection="1">
      <alignment horizontal="right" vertical="center" shrinkToFit="1"/>
      <protection locked="0"/>
    </xf>
    <xf numFmtId="179" fontId="4" fillId="0" borderId="135" xfId="13" applyNumberFormat="1" applyFont="1" applyBorder="1" applyAlignment="1" applyProtection="1">
      <alignment horizontal="right" vertical="center" shrinkToFit="1"/>
      <protection locked="0"/>
    </xf>
    <xf numFmtId="0" fontId="4" fillId="0" borderId="144" xfId="14" applyFont="1" applyBorder="1" applyAlignment="1" applyProtection="1">
      <alignment horizontal="left" vertical="center" shrinkToFit="1"/>
      <protection locked="0"/>
    </xf>
    <xf numFmtId="0" fontId="4" fillId="0" borderId="143" xfId="14" applyFont="1" applyBorder="1" applyAlignment="1" applyProtection="1">
      <alignment horizontal="left" vertical="center" shrinkToFit="1"/>
      <protection locked="0"/>
    </xf>
    <xf numFmtId="0" fontId="4" fillId="0" borderId="142" xfId="14" applyFont="1" applyBorder="1" applyAlignment="1" applyProtection="1">
      <alignment horizontal="left"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57" xfId="14" applyNumberFormat="1" applyFont="1" applyBorder="1" applyAlignment="1" applyProtection="1">
      <alignment horizontal="right" vertical="center" shrinkToFit="1"/>
      <protection locked="0"/>
    </xf>
    <xf numFmtId="181" fontId="4" fillId="0" borderId="160" xfId="14" applyNumberFormat="1" applyFont="1" applyBorder="1" applyAlignment="1" applyProtection="1">
      <alignment horizontal="right" vertical="center" shrinkToFit="1"/>
      <protection locked="0"/>
    </xf>
    <xf numFmtId="181" fontId="4" fillId="0" borderId="159" xfId="14" applyNumberFormat="1" applyFont="1" applyBorder="1" applyAlignment="1" applyProtection="1">
      <alignment horizontal="right" vertical="center" shrinkToFit="1"/>
      <protection locked="0"/>
    </xf>
    <xf numFmtId="181" fontId="4" fillId="0" borderId="156" xfId="14" applyNumberFormat="1" applyFont="1" applyBorder="1" applyAlignment="1" applyProtection="1">
      <alignment horizontal="right" vertical="center" shrinkToFit="1"/>
      <protection locked="0"/>
    </xf>
    <xf numFmtId="181" fontId="4" fillId="0" borderId="158" xfId="13" applyNumberFormat="1" applyFont="1" applyBorder="1" applyAlignment="1" applyProtection="1">
      <alignment horizontal="right" vertical="center" shrinkToFit="1"/>
      <protection locked="0"/>
    </xf>
    <xf numFmtId="181" fontId="4" fillId="0" borderId="157" xfId="13" applyNumberFormat="1" applyFont="1" applyBorder="1" applyAlignment="1" applyProtection="1">
      <alignment horizontal="right" vertical="center" shrinkToFit="1"/>
      <protection locked="0"/>
    </xf>
    <xf numFmtId="179" fontId="4" fillId="0" borderId="157" xfId="13" applyNumberFormat="1" applyFont="1" applyBorder="1" applyAlignment="1" applyProtection="1">
      <alignment horizontal="right" vertical="center" shrinkToFit="1"/>
      <protection locked="0"/>
    </xf>
    <xf numFmtId="0" fontId="4" fillId="0" borderId="157" xfId="13" applyFont="1" applyBorder="1" applyAlignment="1" applyProtection="1">
      <alignment horizontal="left" vertical="center" shrinkToFit="1"/>
      <protection locked="0"/>
    </xf>
    <xf numFmtId="0" fontId="4" fillId="0" borderId="156" xfId="13" applyFont="1" applyBorder="1" applyAlignment="1" applyProtection="1">
      <alignment horizontal="left" vertical="center" shrinkToFit="1"/>
      <protection locked="0"/>
    </xf>
    <xf numFmtId="0" fontId="4" fillId="5" borderId="27" xfId="13" applyFont="1" applyFill="1" applyBorder="1" applyAlignment="1" applyProtection="1">
      <alignment horizontal="center" vertical="center" wrapText="1" shrinkToFit="1"/>
      <protection locked="0"/>
    </xf>
    <xf numFmtId="0" fontId="4" fillId="5" borderId="25" xfId="13" applyFont="1" applyFill="1" applyBorder="1" applyAlignment="1" applyProtection="1">
      <alignment horizontal="center" vertical="center" shrinkToFit="1"/>
      <protection locked="0"/>
    </xf>
    <xf numFmtId="0" fontId="4" fillId="5" borderId="150" xfId="13" applyFont="1" applyFill="1" applyBorder="1" applyAlignment="1" applyProtection="1">
      <alignment horizontal="center" vertical="center" shrinkToFit="1"/>
      <protection locked="0"/>
    </xf>
    <xf numFmtId="0" fontId="4" fillId="5" borderId="146" xfId="13" applyFont="1" applyFill="1" applyBorder="1" applyAlignment="1" applyProtection="1">
      <alignment horizontal="center" vertical="center" shrinkToFit="1"/>
      <protection locked="0"/>
    </xf>
    <xf numFmtId="0" fontId="4" fillId="2" borderId="26" xfId="13" applyFont="1" applyFill="1" applyBorder="1" applyAlignment="1">
      <alignment horizontal="left" vertical="center"/>
    </xf>
    <xf numFmtId="0" fontId="4" fillId="2" borderId="14" xfId="13" applyFont="1" applyFill="1" applyBorder="1" applyAlignment="1">
      <alignment horizontal="left" vertical="center"/>
    </xf>
    <xf numFmtId="181" fontId="4" fillId="4" borderId="107" xfId="15" applyNumberFormat="1" applyFont="1" applyFill="1" applyBorder="1" applyAlignment="1" applyProtection="1">
      <alignment horizontal="right" vertical="center" shrinkToFit="1"/>
      <protection locked="0"/>
    </xf>
    <xf numFmtId="181" fontId="4" fillId="4" borderId="106" xfId="15" applyNumberFormat="1" applyFont="1" applyFill="1" applyBorder="1" applyAlignment="1" applyProtection="1">
      <alignment horizontal="right" vertical="center" shrinkToFit="1"/>
      <protection locked="0"/>
    </xf>
    <xf numFmtId="181" fontId="4" fillId="4" borderId="80" xfId="15" applyNumberFormat="1" applyFont="1" applyFill="1" applyBorder="1" applyAlignment="1" applyProtection="1">
      <alignment horizontal="right" vertical="center" shrinkToFit="1"/>
      <protection locked="0"/>
    </xf>
    <xf numFmtId="181" fontId="4" fillId="4" borderId="152" xfId="15" applyNumberFormat="1" applyFont="1" applyFill="1" applyBorder="1" applyAlignment="1" applyProtection="1">
      <alignment horizontal="right" vertical="center" shrinkToFit="1"/>
      <protection locked="0"/>
    </xf>
    <xf numFmtId="181" fontId="4" fillId="4" borderId="124" xfId="15" applyNumberFormat="1" applyFont="1" applyFill="1" applyBorder="1" applyAlignment="1" applyProtection="1">
      <alignment horizontal="right" vertical="center" shrinkToFit="1"/>
      <protection locked="0"/>
    </xf>
    <xf numFmtId="181" fontId="4" fillId="4" borderId="151" xfId="15" applyNumberFormat="1" applyFont="1" applyFill="1" applyBorder="1" applyAlignment="1" applyProtection="1">
      <alignment horizontal="right" vertical="center" shrinkToFit="1"/>
      <protection locked="0"/>
    </xf>
    <xf numFmtId="181" fontId="4" fillId="4" borderId="125" xfId="15" applyNumberFormat="1" applyFont="1" applyFill="1" applyBorder="1" applyAlignment="1" applyProtection="1">
      <alignment horizontal="right" vertical="center" shrinkToFit="1"/>
      <protection locked="0"/>
    </xf>
    <xf numFmtId="0" fontId="4" fillId="4" borderId="106" xfId="15" applyFont="1" applyFill="1" applyBorder="1" applyAlignment="1" applyProtection="1">
      <alignment horizontal="left" vertical="center" shrinkToFit="1"/>
      <protection locked="0"/>
    </xf>
    <xf numFmtId="0" fontId="4" fillId="4" borderId="124" xfId="15" applyFont="1" applyFill="1" applyBorder="1" applyAlignment="1" applyProtection="1">
      <alignment horizontal="left" vertical="center" shrinkToFit="1"/>
      <protection locked="0"/>
    </xf>
    <xf numFmtId="181" fontId="4" fillId="4" borderId="36" xfId="15" applyNumberFormat="1" applyFont="1" applyFill="1" applyBorder="1" applyAlignment="1" applyProtection="1">
      <alignment horizontal="right" vertical="center" shrinkToFit="1"/>
      <protection locked="0"/>
    </xf>
    <xf numFmtId="181" fontId="4" fillId="4" borderId="19" xfId="15" applyNumberFormat="1" applyFont="1" applyFill="1" applyBorder="1" applyAlignment="1" applyProtection="1">
      <alignment horizontal="right" vertical="center" shrinkToFit="1"/>
      <protection locked="0"/>
    </xf>
    <xf numFmtId="181" fontId="4" fillId="4" borderId="18" xfId="15" applyNumberFormat="1" applyFont="1" applyFill="1" applyBorder="1" applyAlignment="1" applyProtection="1">
      <alignment horizontal="right" vertical="center" shrinkToFit="1"/>
      <protection locked="0"/>
    </xf>
    <xf numFmtId="181" fontId="4" fillId="0" borderId="129" xfId="14" applyNumberFormat="1" applyFont="1" applyBorder="1" applyAlignment="1" applyProtection="1">
      <alignment horizontal="right" vertical="center" shrinkToFit="1"/>
      <protection locked="0"/>
    </xf>
    <xf numFmtId="181" fontId="4" fillId="0" borderId="128" xfId="14"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181" fontId="4" fillId="0" borderId="162" xfId="15" applyNumberFormat="1" applyFont="1" applyBorder="1" applyAlignment="1" applyProtection="1">
      <alignment horizontal="right" vertical="center" shrinkToFit="1"/>
      <protection locked="0"/>
    </xf>
    <xf numFmtId="181" fontId="4" fillId="0" borderId="128" xfId="15" applyNumberFormat="1" applyFont="1" applyBorder="1" applyAlignment="1" applyProtection="1">
      <alignment horizontal="right" vertical="center" shrinkToFit="1"/>
      <protection locked="0"/>
    </xf>
    <xf numFmtId="0" fontId="4" fillId="0" borderId="128" xfId="15" applyFont="1" applyBorder="1" applyAlignment="1" applyProtection="1">
      <alignment horizontal="left" vertical="center" shrinkToFit="1"/>
      <protection locked="0"/>
    </xf>
    <xf numFmtId="0" fontId="4" fillId="0" borderId="127" xfId="15" applyFont="1" applyBorder="1" applyAlignment="1" applyProtection="1">
      <alignment horizontal="left" vertical="center" shrinkToFit="1"/>
      <protection locked="0"/>
    </xf>
    <xf numFmtId="181" fontId="4" fillId="0" borderId="137" xfId="15" applyNumberFormat="1" applyFont="1" applyBorder="1" applyAlignment="1" applyProtection="1">
      <alignment horizontal="right" vertical="center" shrinkToFit="1"/>
      <protection locked="0"/>
    </xf>
    <xf numFmtId="181" fontId="4" fillId="0" borderId="135" xfId="15" applyNumberFormat="1" applyFont="1" applyBorder="1" applyAlignment="1" applyProtection="1">
      <alignment horizontal="right" vertical="center" shrinkToFit="1"/>
      <protection locked="0"/>
    </xf>
    <xf numFmtId="0" fontId="4" fillId="0" borderId="135" xfId="15" applyFont="1" applyBorder="1" applyAlignment="1" applyProtection="1">
      <alignment horizontal="left" vertical="center" shrinkToFit="1"/>
      <protection locked="0"/>
    </xf>
    <xf numFmtId="0" fontId="4" fillId="0" borderId="134" xfId="15" applyFont="1" applyBorder="1" applyAlignment="1" applyProtection="1">
      <alignment horizontal="left" vertical="center" shrinkToFit="1"/>
      <protection locked="0"/>
    </xf>
    <xf numFmtId="0" fontId="4" fillId="0" borderId="144" xfId="15" applyFont="1" applyBorder="1" applyAlignment="1" applyProtection="1">
      <alignment horizontal="left" vertical="center" shrinkToFit="1"/>
      <protection locked="0"/>
    </xf>
    <xf numFmtId="0" fontId="4" fillId="0" borderId="143" xfId="15" applyFont="1" applyBorder="1" applyAlignment="1" applyProtection="1">
      <alignment horizontal="left" vertical="center" shrinkToFit="1"/>
      <protection locked="0"/>
    </xf>
    <xf numFmtId="0" fontId="4" fillId="0" borderId="164" xfId="15" applyFont="1" applyBorder="1" applyAlignment="1" applyProtection="1">
      <alignment horizontal="lef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40"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69"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181" fontId="4" fillId="0" borderId="166" xfId="15" applyNumberFormat="1" applyFont="1" applyBorder="1" applyAlignment="1" applyProtection="1">
      <alignment horizontal="right" vertical="center" shrinkToFit="1"/>
      <protection locked="0"/>
    </xf>
    <xf numFmtId="181" fontId="4" fillId="0" borderId="140" xfId="15" applyNumberFormat="1" applyFont="1" applyBorder="1" applyAlignment="1" applyProtection="1">
      <alignment horizontal="right" vertical="center" shrinkToFit="1"/>
      <protection locked="0"/>
    </xf>
    <xf numFmtId="0" fontId="4" fillId="0" borderId="140" xfId="15" applyFont="1" applyBorder="1" applyAlignment="1" applyProtection="1">
      <alignment horizontal="left" vertical="center" shrinkToFit="1"/>
      <protection locked="0"/>
    </xf>
    <xf numFmtId="0" fontId="4" fillId="0" borderId="139" xfId="15" applyFont="1" applyBorder="1" applyAlignment="1" applyProtection="1">
      <alignment horizontal="left" vertical="center" shrinkToFit="1"/>
      <protection locked="0"/>
    </xf>
    <xf numFmtId="0" fontId="4" fillId="0" borderId="142" xfId="15" applyFont="1" applyBorder="1" applyAlignment="1" applyProtection="1">
      <alignment horizontal="left" vertical="center" shrinkToFit="1"/>
      <protection locked="0"/>
    </xf>
    <xf numFmtId="181" fontId="4" fillId="0" borderId="144" xfId="15" applyNumberFormat="1" applyFont="1" applyBorder="1" applyAlignment="1" applyProtection="1">
      <alignment horizontal="right" vertical="center" shrinkToFit="1"/>
      <protection locked="0"/>
    </xf>
    <xf numFmtId="181" fontId="4" fillId="0" borderId="143" xfId="15" applyNumberFormat="1" applyFont="1" applyBorder="1" applyAlignment="1" applyProtection="1">
      <alignment horizontal="right" vertical="center" shrinkToFit="1"/>
      <protection locked="0"/>
    </xf>
    <xf numFmtId="181" fontId="4" fillId="0" borderId="142" xfId="15" applyNumberFormat="1" applyFont="1" applyBorder="1" applyAlignment="1" applyProtection="1">
      <alignment horizontal="right" vertical="center" shrinkToFit="1"/>
      <protection locked="0"/>
    </xf>
    <xf numFmtId="0" fontId="25" fillId="2" borderId="50" xfId="13" applyFont="1" applyFill="1" applyBorder="1" applyAlignment="1">
      <alignment horizontal="center" vertical="center"/>
    </xf>
    <xf numFmtId="0" fontId="25" fillId="2" borderId="49" xfId="13" applyFont="1" applyFill="1" applyBorder="1" applyAlignment="1">
      <alignment horizontal="center" vertical="center"/>
    </xf>
    <xf numFmtId="0" fontId="25" fillId="2" borderId="62" xfId="13" applyFont="1" applyFill="1" applyBorder="1" applyAlignment="1">
      <alignment horizontal="center" vertical="center"/>
    </xf>
    <xf numFmtId="0" fontId="4" fillId="5" borderId="27" xfId="13" applyFont="1" applyFill="1" applyBorder="1" applyAlignment="1" applyProtection="1">
      <alignment horizontal="center" vertical="center" wrapText="1"/>
      <protection locked="0"/>
    </xf>
    <xf numFmtId="0" fontId="4" fillId="5" borderId="150" xfId="13" applyFont="1" applyFill="1" applyBorder="1" applyAlignment="1" applyProtection="1">
      <alignment horizontal="center" vertical="center" wrapText="1"/>
      <protection locked="0"/>
    </xf>
    <xf numFmtId="0" fontId="3" fillId="5" borderId="46" xfId="13" applyFill="1" applyBorder="1" applyAlignment="1" applyProtection="1">
      <alignment horizontal="center" vertical="center" wrapText="1"/>
      <protection locked="0"/>
    </xf>
    <xf numFmtId="0" fontId="3" fillId="5" borderId="26" xfId="13" applyFill="1" applyBorder="1" applyAlignment="1" applyProtection="1">
      <alignment horizontal="center" vertical="center" wrapText="1"/>
      <protection locked="0"/>
    </xf>
    <xf numFmtId="0" fontId="3" fillId="5" borderId="48" xfId="13" applyFill="1" applyBorder="1" applyAlignment="1" applyProtection="1">
      <alignment horizontal="center" vertical="center" wrapText="1"/>
      <protection locked="0"/>
    </xf>
    <xf numFmtId="0" fontId="3" fillId="5" borderId="148" xfId="13" applyFill="1" applyBorder="1" applyAlignment="1" applyProtection="1">
      <alignment horizontal="center" vertical="center" wrapText="1"/>
      <protection locked="0"/>
    </xf>
    <xf numFmtId="0" fontId="3" fillId="5" borderId="147" xfId="13" applyFill="1" applyBorder="1" applyAlignment="1" applyProtection="1">
      <alignment horizontal="center" vertical="center" wrapText="1"/>
      <protection locked="0"/>
    </xf>
    <xf numFmtId="0" fontId="3" fillId="5" borderId="149" xfId="13" applyFill="1" applyBorder="1" applyAlignment="1" applyProtection="1">
      <alignment horizontal="center" vertical="center" wrapText="1"/>
      <protection locked="0"/>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0" fontId="19" fillId="2" borderId="10" xfId="2" applyFont="1" applyFill="1" applyBorder="1">
      <alignment vertical="center"/>
    </xf>
    <xf numFmtId="0" fontId="19" fillId="2" borderId="9" xfId="2" applyFont="1" applyFill="1" applyBorder="1">
      <alignment vertical="center"/>
    </xf>
    <xf numFmtId="0" fontId="19" fillId="2" borderId="11" xfId="2" applyFont="1" applyFill="1" applyBorder="1">
      <alignment vertical="center"/>
    </xf>
    <xf numFmtId="177" fontId="27" fillId="0" borderId="58" xfId="4" applyNumberFormat="1" applyFont="1" applyBorder="1" applyAlignment="1">
      <alignment horizontal="center" vertical="center" wrapText="1"/>
    </xf>
    <xf numFmtId="177" fontId="27" fillId="0" borderId="45"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19" fillId="0" borderId="10" xfId="2" applyNumberFormat="1" applyFont="1" applyBorder="1" applyAlignment="1">
      <alignment vertical="center" wrapText="1"/>
    </xf>
    <xf numFmtId="177" fontId="19" fillId="0" borderId="9" xfId="2" applyNumberFormat="1" applyFont="1" applyBorder="1" applyAlignment="1">
      <alignment vertical="center" wrapText="1"/>
    </xf>
    <xf numFmtId="177" fontId="19" fillId="0" borderId="11" xfId="2" applyNumberFormat="1" applyFont="1" applyBorder="1" applyAlignment="1">
      <alignment vertical="center" wrapText="1"/>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0" fontId="28" fillId="0" borderId="26" xfId="16" applyFont="1" applyBorder="1" applyAlignment="1">
      <alignment horizontal="left" vertical="center" wrapText="1"/>
    </xf>
    <xf numFmtId="0" fontId="28" fillId="0" borderId="25" xfId="16" applyFont="1" applyBorder="1" applyAlignment="1">
      <alignment horizontal="left" vertical="center" wrapText="1"/>
    </xf>
    <xf numFmtId="0" fontId="28" fillId="0" borderId="2" xfId="16" applyFont="1" applyBorder="1" applyAlignment="1">
      <alignment horizontal="left" vertical="center"/>
    </xf>
    <xf numFmtId="0" fontId="28" fillId="0" borderId="29" xfId="16" applyFont="1" applyBorder="1" applyAlignment="1">
      <alignment horizontal="left" vertical="center"/>
    </xf>
    <xf numFmtId="0" fontId="28" fillId="0" borderId="19" xfId="16" applyFont="1" applyBorder="1" applyAlignment="1">
      <alignment horizontal="left" vertical="center"/>
    </xf>
    <xf numFmtId="0" fontId="28" fillId="0" borderId="18" xfId="16" applyFont="1" applyBorder="1" applyAlignment="1">
      <alignment horizontal="left" vertical="center"/>
    </xf>
    <xf numFmtId="0" fontId="30" fillId="0" borderId="9" xfId="17" applyFont="1" applyBorder="1" applyAlignment="1">
      <alignment horizontal="left" vertical="center" wrapText="1"/>
    </xf>
    <xf numFmtId="0" fontId="30" fillId="0" borderId="24" xfId="17" applyFont="1" applyBorder="1" applyAlignment="1">
      <alignment horizontal="left" vertical="center" wrapText="1"/>
    </xf>
    <xf numFmtId="0" fontId="30" fillId="0" borderId="19" xfId="17" applyFont="1" applyBorder="1" applyAlignment="1">
      <alignment horizontal="left" vertical="center" wrapText="1"/>
    </xf>
    <xf numFmtId="0" fontId="30" fillId="0" borderId="18" xfId="17" applyFont="1" applyBorder="1" applyAlignment="1">
      <alignment horizontal="left" vertical="center" wrapText="1"/>
    </xf>
    <xf numFmtId="0" fontId="30" fillId="0" borderId="32" xfId="17" applyFont="1" applyBorder="1" applyAlignment="1">
      <alignment horizontal="left" vertical="center" wrapText="1"/>
    </xf>
    <xf numFmtId="0" fontId="30" fillId="0" borderId="31" xfId="17" applyFont="1" applyBorder="1" applyAlignment="1">
      <alignment horizontal="left" vertical="center" wrapText="1"/>
    </xf>
    <xf numFmtId="0" fontId="30" fillId="0" borderId="42"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24" xfId="18" applyFont="1" applyBorder="1">
      <alignment vertical="center"/>
    </xf>
    <xf numFmtId="0" fontId="30" fillId="0" borderId="36" xfId="18" applyFont="1" applyBorder="1">
      <alignment vertical="center"/>
    </xf>
    <xf numFmtId="0" fontId="30" fillId="0" borderId="23" xfId="18" applyFont="1" applyBorder="1">
      <alignment vertical="center"/>
    </xf>
    <xf numFmtId="0" fontId="30" fillId="0" borderId="19" xfId="18" applyFont="1" applyBorder="1">
      <alignment vertical="center"/>
    </xf>
    <xf numFmtId="0" fontId="30" fillId="0" borderId="18" xfId="18" applyFont="1" applyBorder="1">
      <alignment vertical="center"/>
    </xf>
    <xf numFmtId="0" fontId="32" fillId="0" borderId="187" xfId="18" applyFont="1" applyBorder="1" applyAlignment="1">
      <alignment horizontal="center" vertical="center" wrapText="1"/>
    </xf>
    <xf numFmtId="0" fontId="32" fillId="0" borderId="186" xfId="18" applyFont="1" applyBorder="1" applyAlignment="1">
      <alignment horizontal="center" vertical="center" wrapText="1"/>
    </xf>
    <xf numFmtId="0" fontId="32" fillId="0" borderId="117"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51" xfId="18" applyFont="1" applyBorder="1">
      <alignment vertical="center"/>
    </xf>
    <xf numFmtId="0" fontId="32" fillId="0" borderId="32" xfId="18" applyFont="1" applyBorder="1">
      <alignment vertical="center"/>
    </xf>
    <xf numFmtId="0" fontId="32" fillId="0" borderId="47" xfId="18" applyFont="1" applyBorder="1">
      <alignment vertical="center"/>
    </xf>
    <xf numFmtId="0" fontId="32" fillId="0" borderId="20" xfId="18" applyFont="1" applyBorder="1">
      <alignment vertical="center"/>
    </xf>
    <xf numFmtId="0" fontId="32" fillId="0" borderId="19" xfId="18" applyFont="1" applyBorder="1">
      <alignment vertical="center"/>
    </xf>
    <xf numFmtId="0" fontId="32" fillId="0" borderId="23" xfId="18" applyFont="1" applyBorder="1">
      <alignment vertical="center"/>
    </xf>
    <xf numFmtId="0" fontId="30" fillId="0" borderId="27" xfId="18" applyFont="1" applyBorder="1" applyAlignment="1">
      <alignment vertical="center" wrapText="1"/>
    </xf>
    <xf numFmtId="0" fontId="30" fillId="0" borderId="48" xfId="18" applyFont="1" applyBorder="1" applyAlignment="1">
      <alignment vertical="center" wrapText="1"/>
    </xf>
    <xf numFmtId="0" fontId="30" fillId="0" borderId="17" xfId="18" applyFont="1" applyBorder="1" applyAlignment="1">
      <alignment vertical="center" wrapText="1"/>
    </xf>
    <xf numFmtId="0" fontId="30" fillId="0" borderId="5" xfId="18" applyFont="1" applyBorder="1" applyAlignment="1">
      <alignment vertical="center" wrapText="1"/>
    </xf>
    <xf numFmtId="0" fontId="30" fillId="0" borderId="44" xfId="18" applyFont="1" applyBorder="1" applyAlignment="1">
      <alignment vertical="center" wrapText="1"/>
    </xf>
    <xf numFmtId="0" fontId="30" fillId="0" borderId="8" xfId="18" applyFont="1" applyBorder="1" applyAlignment="1">
      <alignment vertical="center" wrapText="1"/>
    </xf>
    <xf numFmtId="0" fontId="30" fillId="0" borderId="32" xfId="18" applyFont="1" applyBorder="1">
      <alignment vertical="center"/>
    </xf>
    <xf numFmtId="0" fontId="30" fillId="0" borderId="31" xfId="18" applyFont="1" applyBorder="1">
      <alignment vertical="center"/>
    </xf>
    <xf numFmtId="0" fontId="30" fillId="0" borderId="30" xfId="19" applyFont="1" applyBorder="1" applyAlignment="1">
      <alignment vertical="center" wrapText="1"/>
    </xf>
    <xf numFmtId="0" fontId="30" fillId="0" borderId="3" xfId="19" applyFont="1" applyBorder="1" applyAlignment="1">
      <alignment vertical="center" wrapText="1"/>
    </xf>
    <xf numFmtId="0" fontId="30" fillId="0" borderId="17" xfId="19" applyFont="1" applyBorder="1" applyAlignment="1">
      <alignment vertical="center" wrapText="1"/>
    </xf>
    <xf numFmtId="0" fontId="30" fillId="0" borderId="5" xfId="19" applyFont="1" applyBorder="1" applyAlignment="1">
      <alignment vertical="center" wrapText="1"/>
    </xf>
    <xf numFmtId="0" fontId="30" fillId="0" borderId="44"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24" xfId="19" applyFont="1" applyBorder="1" applyAlignment="1">
      <alignment horizontal="left" vertical="center"/>
    </xf>
    <xf numFmtId="0" fontId="30" fillId="0" borderId="36" xfId="19" applyFont="1" applyBorder="1">
      <alignment vertical="center"/>
    </xf>
    <xf numFmtId="0" fontId="30" fillId="0" borderId="23" xfId="19" applyFont="1" applyBorder="1">
      <alignment vertical="center"/>
    </xf>
    <xf numFmtId="0" fontId="30" fillId="0" borderId="19" xfId="19" applyFont="1" applyBorder="1" applyAlignment="1">
      <alignment horizontal="left" vertical="center"/>
    </xf>
    <xf numFmtId="0" fontId="30" fillId="0" borderId="18" xfId="19" applyFont="1" applyBorder="1" applyAlignment="1">
      <alignment horizontal="left" vertical="center"/>
    </xf>
    <xf numFmtId="0" fontId="30" fillId="0" borderId="27" xfId="19" applyFont="1" applyBorder="1" applyAlignment="1">
      <alignment vertical="center" wrapText="1"/>
    </xf>
    <xf numFmtId="0" fontId="30" fillId="0" borderId="48" xfId="19" applyFont="1" applyBorder="1" applyAlignment="1">
      <alignment vertical="center" wrapText="1"/>
    </xf>
    <xf numFmtId="0" fontId="30" fillId="0" borderId="32" xfId="19" applyFont="1" applyBorder="1" applyAlignment="1">
      <alignment horizontal="left" vertical="center"/>
    </xf>
    <xf numFmtId="0" fontId="30" fillId="0" borderId="31"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24"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24" xfId="16" applyFont="1" applyBorder="1" applyAlignment="1" applyProtection="1">
      <alignment horizontal="left" vertical="center" wrapText="1"/>
      <protection locked="0"/>
    </xf>
    <xf numFmtId="0" fontId="36" fillId="0" borderId="20" xfId="16" applyFont="1" applyBorder="1" applyAlignment="1" applyProtection="1">
      <alignment horizontal="left" vertical="center" wrapText="1"/>
      <protection locked="0"/>
    </xf>
    <xf numFmtId="0" fontId="36" fillId="0" borderId="19" xfId="16" applyFont="1" applyBorder="1" applyAlignment="1" applyProtection="1">
      <alignment horizontal="left" vertical="center" wrapText="1"/>
      <protection locked="0"/>
    </xf>
    <xf numFmtId="0" fontId="36" fillId="0" borderId="18" xfId="16" applyFont="1" applyBorder="1" applyAlignment="1" applyProtection="1">
      <alignment horizontal="left" vertical="center" wrapText="1"/>
      <protection locked="0"/>
    </xf>
    <xf numFmtId="0" fontId="36" fillId="0" borderId="49" xfId="16" applyFont="1" applyBorder="1" applyAlignment="1">
      <alignment horizontal="left" vertical="center"/>
    </xf>
    <xf numFmtId="0" fontId="36" fillId="0" borderId="62" xfId="16" applyFont="1" applyBorder="1" applyAlignment="1">
      <alignment horizontal="left" vertical="center"/>
    </xf>
    <xf numFmtId="0" fontId="36" fillId="0" borderId="26" xfId="16" applyFont="1" applyBorder="1" applyAlignment="1">
      <alignment horizontal="left" vertical="center" wrapText="1"/>
    </xf>
    <xf numFmtId="0" fontId="36" fillId="0" borderId="25" xfId="16" applyFont="1" applyBorder="1" applyAlignment="1">
      <alignment horizontal="left" vertical="center" wrapText="1"/>
    </xf>
    <xf numFmtId="0" fontId="36" fillId="0" borderId="2" xfId="16" applyFont="1" applyBorder="1" applyAlignment="1">
      <alignment horizontal="left" vertical="center"/>
    </xf>
    <xf numFmtId="0" fontId="36" fillId="0" borderId="29" xfId="16" applyFont="1" applyBorder="1" applyAlignment="1">
      <alignment horizontal="left" vertical="center"/>
    </xf>
    <xf numFmtId="0" fontId="36" fillId="0" borderId="9" xfId="16" applyFont="1" applyBorder="1" applyAlignment="1">
      <alignment horizontal="left" vertical="center"/>
    </xf>
    <xf numFmtId="0" fontId="36" fillId="0" borderId="24" xfId="16" applyFont="1" applyBorder="1" applyAlignment="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9" xr:uid="{A41AC8B7-7311-4C51-8993-99199D5FE87A}"/>
    <cellStyle name="標準 2 3" xfId="8" xr:uid="{A0C0D748-8B7D-4B7F-ADBD-2167B0BE7163}"/>
    <cellStyle name="標準 3" xfId="11" xr:uid="{432CC29A-E57C-466F-83F6-7FD72DC78966}"/>
    <cellStyle name="標準 4" xfId="20" xr:uid="{EF2156E2-EBEC-42C4-92A7-B60BFC0AF9E0}"/>
    <cellStyle name="標準 4_APAHO401600" xfId="16" xr:uid="{FB536AB6-7CBB-4640-8ED5-BAB7D66743E1}"/>
    <cellStyle name="標準 4_APAHO4019001" xfId="19" xr:uid="{1F0D6025-B82F-4BE0-BD27-1B7763675ED4}"/>
    <cellStyle name="標準 4_ZJ08_022012_青森市_2010" xfId="18" xr:uid="{67A1329F-F031-4B48-B41A-A99C7ACB1978}"/>
    <cellStyle name="標準 6" xfId="7" xr:uid="{03B33569-19DF-42DF-8AFE-45276275F815}"/>
    <cellStyle name="標準 6_APAHO401000" xfId="10" xr:uid="{F83168EE-3777-4B10-94CE-2A91B36FC65E}"/>
    <cellStyle name="標準 6_APAHO401200_O-JJ1016-001-3_財政状況資料集(決算状況カード(各会計・関係団体))(Rev2)2" xfId="15" xr:uid="{68CA2F2D-D6D2-4E6E-A223-78B6C41BAB0F}"/>
    <cellStyle name="標準 6_APAHO402200_O-JJ1016-001-3_財政状況資料集(決算状況カード(各会計・関係団体))(Rev2)2" xfId="13" xr:uid="{549D5259-8508-4612-8532-ED7A516F2C92}"/>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2" xr:uid="{BEE7805E-C508-42C1-8D85-A165F9A7F8CF}"/>
    <cellStyle name="標準_O-JJ0722-001-3_決算状況カード(各会計・関係団体)_O-JJ1016-001-3_財政状況資料集(決算状況カード(各会計・関係団体))(Rev2)2" xfId="14" xr:uid="{034959FA-C930-4328-BD61-B9C813620653}"/>
    <cellStyle name="標準_O-JJ0722-001-8_連結実質赤字比率に係る赤字・黒字の構成分析" xfId="17" xr:uid="{8696A870-74E9-4B8D-8CC3-10A0544F76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C92B-431A-B27C-20069219AE3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39177</c:v>
                </c:pt>
                <c:pt idx="1">
                  <c:v>25702</c:v>
                </c:pt>
                <c:pt idx="2">
                  <c:v>26863</c:v>
                </c:pt>
                <c:pt idx="3">
                  <c:v>22649</c:v>
                </c:pt>
                <c:pt idx="4">
                  <c:v>54160</c:v>
                </c:pt>
              </c:numCache>
            </c:numRef>
          </c:val>
          <c:smooth val="0"/>
          <c:extLst>
            <c:ext xmlns:c16="http://schemas.microsoft.com/office/drawing/2014/chart" uri="{C3380CC4-5D6E-409C-BE32-E72D297353CC}">
              <c16:uniqueId val="{00000001-C92B-431A-B27C-20069219AE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6.86</c:v>
                </c:pt>
                <c:pt idx="1">
                  <c:v>8.18</c:v>
                </c:pt>
                <c:pt idx="2">
                  <c:v>10.43</c:v>
                </c:pt>
                <c:pt idx="3">
                  <c:v>12.75</c:v>
                </c:pt>
                <c:pt idx="4">
                  <c:v>8.93</c:v>
                </c:pt>
              </c:numCache>
            </c:numRef>
          </c:val>
          <c:extLst>
            <c:ext xmlns:c16="http://schemas.microsoft.com/office/drawing/2014/chart" uri="{C3380CC4-5D6E-409C-BE32-E72D297353CC}">
              <c16:uniqueId val="{00000000-98BC-4A91-9BC9-C4761C82F7D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10.79</c:v>
                </c:pt>
                <c:pt idx="1">
                  <c:v>9.8699999999999992</c:v>
                </c:pt>
                <c:pt idx="2">
                  <c:v>9.0500000000000007</c:v>
                </c:pt>
                <c:pt idx="3">
                  <c:v>9.92</c:v>
                </c:pt>
                <c:pt idx="4">
                  <c:v>10.69</c:v>
                </c:pt>
              </c:numCache>
            </c:numRef>
          </c:val>
          <c:extLst>
            <c:ext xmlns:c16="http://schemas.microsoft.com/office/drawing/2014/chart" uri="{C3380CC4-5D6E-409C-BE32-E72D297353CC}">
              <c16:uniqueId val="{00000001-98BC-4A91-9BC9-C4761C82F7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-1.74</c:v>
                </c:pt>
                <c:pt idx="1">
                  <c:v>0.37</c:v>
                </c:pt>
                <c:pt idx="2">
                  <c:v>0.91</c:v>
                </c:pt>
                <c:pt idx="3">
                  <c:v>3.57</c:v>
                </c:pt>
                <c:pt idx="4">
                  <c:v>-2.79</c:v>
                </c:pt>
              </c:numCache>
            </c:numRef>
          </c:val>
          <c:smooth val="0"/>
          <c:extLst>
            <c:ext xmlns:c16="http://schemas.microsoft.com/office/drawing/2014/chart" uri="{C3380CC4-5D6E-409C-BE32-E72D297353CC}">
              <c16:uniqueId val="{00000002-98BC-4A91-9BC9-C4761C82F7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FE-4616-9B14-98FC968A052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FE-4616-9B14-98FC968A0523}"/>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0.02</c:v>
                </c:pt>
                <c:pt idx="4">
                  <c:v>#N/A</c:v>
                </c:pt>
                <c:pt idx="5">
                  <c:v>0.04</c:v>
                </c:pt>
                <c:pt idx="6">
                  <c:v>#N/A</c:v>
                </c:pt>
                <c:pt idx="7">
                  <c:v>0</c:v>
                </c:pt>
                <c:pt idx="8">
                  <c:v>#N/A</c:v>
                </c:pt>
                <c:pt idx="9">
                  <c:v>0.01</c:v>
                </c:pt>
              </c:numCache>
            </c:numRef>
          </c:val>
          <c:extLst>
            <c:ext xmlns:c16="http://schemas.microsoft.com/office/drawing/2014/chart" uri="{C3380CC4-5D6E-409C-BE32-E72D297353CC}">
              <c16:uniqueId val="{00000002-C5FE-4616-9B14-98FC968A0523}"/>
            </c:ext>
          </c:extLst>
        </c:ser>
        <c:ser>
          <c:idx val="3"/>
          <c:order val="3"/>
          <c:tx>
            <c:strRef>
              <c:f>[1]データシート!$A$30</c:f>
              <c:strCache>
                <c:ptCount val="1"/>
                <c:pt idx="0">
                  <c:v>新潟県営開拓パイロット事業聖籠町特別会計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0.08</c:v>
                </c:pt>
                <c:pt idx="2">
                  <c:v>#N/A</c:v>
                </c:pt>
                <c:pt idx="3">
                  <c:v>0.12</c:v>
                </c:pt>
                <c:pt idx="4">
                  <c:v>#N/A</c:v>
                </c:pt>
                <c:pt idx="5">
                  <c:v>0.15</c:v>
                </c:pt>
                <c:pt idx="6">
                  <c:v>#N/A</c:v>
                </c:pt>
                <c:pt idx="7">
                  <c:v>0.16</c:v>
                </c:pt>
                <c:pt idx="8">
                  <c:v>#N/A</c:v>
                </c:pt>
                <c:pt idx="9">
                  <c:v>0.11</c:v>
                </c:pt>
              </c:numCache>
            </c:numRef>
          </c:val>
          <c:extLst>
            <c:ext xmlns:c16="http://schemas.microsoft.com/office/drawing/2014/chart" uri="{C3380CC4-5D6E-409C-BE32-E72D297353CC}">
              <c16:uniqueId val="{00000003-C5FE-4616-9B14-98FC968A0523}"/>
            </c:ext>
          </c:extLst>
        </c:ser>
        <c:ser>
          <c:idx val="4"/>
          <c:order val="4"/>
          <c:tx>
            <c:strRef>
              <c:f>[1]データシート!$A$31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0.28000000000000003</c:v>
                </c:pt>
                <c:pt idx="2">
                  <c:v>#N/A</c:v>
                </c:pt>
                <c:pt idx="3">
                  <c:v>0.17</c:v>
                </c:pt>
                <c:pt idx="4">
                  <c:v>#N/A</c:v>
                </c:pt>
                <c:pt idx="5">
                  <c:v>0.19</c:v>
                </c:pt>
                <c:pt idx="6">
                  <c:v>#N/A</c:v>
                </c:pt>
                <c:pt idx="7">
                  <c:v>0.25</c:v>
                </c:pt>
                <c:pt idx="8">
                  <c:v>#N/A</c:v>
                </c:pt>
                <c:pt idx="9">
                  <c:v>0.2</c:v>
                </c:pt>
              </c:numCache>
            </c:numRef>
          </c:val>
          <c:extLst>
            <c:ext xmlns:c16="http://schemas.microsoft.com/office/drawing/2014/chart" uri="{C3380CC4-5D6E-409C-BE32-E72D297353CC}">
              <c16:uniqueId val="{00000004-C5FE-4616-9B14-98FC968A0523}"/>
            </c:ext>
          </c:extLst>
        </c:ser>
        <c:ser>
          <c:idx val="5"/>
          <c:order val="5"/>
          <c:tx>
            <c:strRef>
              <c:f>[1]データシート!$A$32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1.64</c:v>
                </c:pt>
                <c:pt idx="2">
                  <c:v>#N/A</c:v>
                </c:pt>
                <c:pt idx="3">
                  <c:v>1.63</c:v>
                </c:pt>
                <c:pt idx="4">
                  <c:v>#N/A</c:v>
                </c:pt>
                <c:pt idx="5">
                  <c:v>0.56000000000000005</c:v>
                </c:pt>
                <c:pt idx="6">
                  <c:v>#N/A</c:v>
                </c:pt>
                <c:pt idx="7">
                  <c:v>0.61</c:v>
                </c:pt>
                <c:pt idx="8">
                  <c:v>#N/A</c:v>
                </c:pt>
                <c:pt idx="9">
                  <c:v>0.87</c:v>
                </c:pt>
              </c:numCache>
            </c:numRef>
          </c:val>
          <c:extLst>
            <c:ext xmlns:c16="http://schemas.microsoft.com/office/drawing/2014/chart" uri="{C3380CC4-5D6E-409C-BE32-E72D297353CC}">
              <c16:uniqueId val="{00000005-C5FE-4616-9B14-98FC968A0523}"/>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1.32</c:v>
                </c:pt>
                <c:pt idx="2">
                  <c:v>#N/A</c:v>
                </c:pt>
                <c:pt idx="3">
                  <c:v>2.23</c:v>
                </c:pt>
                <c:pt idx="4">
                  <c:v>#N/A</c:v>
                </c:pt>
                <c:pt idx="5">
                  <c:v>2.75</c:v>
                </c:pt>
                <c:pt idx="6">
                  <c:v>#N/A</c:v>
                </c:pt>
                <c:pt idx="7">
                  <c:v>1.66</c:v>
                </c:pt>
                <c:pt idx="8">
                  <c:v>#N/A</c:v>
                </c:pt>
                <c:pt idx="9">
                  <c:v>0.95</c:v>
                </c:pt>
              </c:numCache>
            </c:numRef>
          </c:val>
          <c:extLst>
            <c:ext xmlns:c16="http://schemas.microsoft.com/office/drawing/2014/chart" uri="{C3380CC4-5D6E-409C-BE32-E72D297353CC}">
              <c16:uniqueId val="{00000006-C5FE-4616-9B14-98FC968A0523}"/>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4.3600000000000003</c:v>
                </c:pt>
                <c:pt idx="2">
                  <c:v>#N/A</c:v>
                </c:pt>
                <c:pt idx="3">
                  <c:v>3.54</c:v>
                </c:pt>
                <c:pt idx="4">
                  <c:v>#N/A</c:v>
                </c:pt>
                <c:pt idx="5">
                  <c:v>3.21</c:v>
                </c:pt>
                <c:pt idx="6">
                  <c:v>#N/A</c:v>
                </c:pt>
                <c:pt idx="7">
                  <c:v>2.76</c:v>
                </c:pt>
                <c:pt idx="8">
                  <c:v>#N/A</c:v>
                </c:pt>
                <c:pt idx="9">
                  <c:v>2.46</c:v>
                </c:pt>
              </c:numCache>
            </c:numRef>
          </c:val>
          <c:extLst>
            <c:ext xmlns:c16="http://schemas.microsoft.com/office/drawing/2014/chart" uri="{C3380CC4-5D6E-409C-BE32-E72D297353CC}">
              <c16:uniqueId val="{00000007-C5FE-4616-9B14-98FC968A052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6.77</c:v>
                </c:pt>
                <c:pt idx="2">
                  <c:v>#N/A</c:v>
                </c:pt>
                <c:pt idx="3">
                  <c:v>8.0399999999999991</c:v>
                </c:pt>
                <c:pt idx="4">
                  <c:v>#N/A</c:v>
                </c:pt>
                <c:pt idx="5">
                  <c:v>10.26</c:v>
                </c:pt>
                <c:pt idx="6">
                  <c:v>#N/A</c:v>
                </c:pt>
                <c:pt idx="7">
                  <c:v>12.58</c:v>
                </c:pt>
                <c:pt idx="8">
                  <c:v>#N/A</c:v>
                </c:pt>
                <c:pt idx="9">
                  <c:v>8.81</c:v>
                </c:pt>
              </c:numCache>
            </c:numRef>
          </c:val>
          <c:extLst>
            <c:ext xmlns:c16="http://schemas.microsoft.com/office/drawing/2014/chart" uri="{C3380CC4-5D6E-409C-BE32-E72D297353CC}">
              <c16:uniqueId val="{00000008-C5FE-4616-9B14-98FC968A052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10.54</c:v>
                </c:pt>
                <c:pt idx="2">
                  <c:v>#N/A</c:v>
                </c:pt>
                <c:pt idx="3">
                  <c:v>11.18</c:v>
                </c:pt>
                <c:pt idx="4">
                  <c:v>#N/A</c:v>
                </c:pt>
                <c:pt idx="5">
                  <c:v>11.59</c:v>
                </c:pt>
                <c:pt idx="6">
                  <c:v>#N/A</c:v>
                </c:pt>
                <c:pt idx="7">
                  <c:v>12.55</c:v>
                </c:pt>
                <c:pt idx="8">
                  <c:v>#N/A</c:v>
                </c:pt>
                <c:pt idx="9">
                  <c:v>13.68</c:v>
                </c:pt>
              </c:numCache>
            </c:numRef>
          </c:val>
          <c:extLst>
            <c:ext xmlns:c16="http://schemas.microsoft.com/office/drawing/2014/chart" uri="{C3380CC4-5D6E-409C-BE32-E72D297353CC}">
              <c16:uniqueId val="{00000009-C5FE-4616-9B14-98FC968A05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263</c:v>
                </c:pt>
                <c:pt idx="5">
                  <c:v>258</c:v>
                </c:pt>
                <c:pt idx="8">
                  <c:v>251</c:v>
                </c:pt>
                <c:pt idx="11">
                  <c:v>234</c:v>
                </c:pt>
                <c:pt idx="14">
                  <c:v>220</c:v>
                </c:pt>
              </c:numCache>
            </c:numRef>
          </c:val>
          <c:extLst>
            <c:ext xmlns:c16="http://schemas.microsoft.com/office/drawing/2014/chart" uri="{C3380CC4-5D6E-409C-BE32-E72D297353CC}">
              <c16:uniqueId val="{00000000-C968-4B87-8BC1-A2581E8DA40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68-4B87-8BC1-A2581E8DA40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13</c:v>
                </c:pt>
                <c:pt idx="3">
                  <c:v>13</c:v>
                </c:pt>
                <c:pt idx="6">
                  <c:v>9</c:v>
                </c:pt>
                <c:pt idx="9">
                  <c:v>1</c:v>
                </c:pt>
                <c:pt idx="12">
                  <c:v>1</c:v>
                </c:pt>
              </c:numCache>
            </c:numRef>
          </c:val>
          <c:extLst>
            <c:ext xmlns:c16="http://schemas.microsoft.com/office/drawing/2014/chart" uri="{C3380CC4-5D6E-409C-BE32-E72D297353CC}">
              <c16:uniqueId val="{00000002-C968-4B87-8BC1-A2581E8DA40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13</c:v>
                </c:pt>
                <c:pt idx="3">
                  <c:v>15</c:v>
                </c:pt>
                <c:pt idx="6">
                  <c:v>13</c:v>
                </c:pt>
                <c:pt idx="9">
                  <c:v>16</c:v>
                </c:pt>
                <c:pt idx="12">
                  <c:v>18</c:v>
                </c:pt>
              </c:numCache>
            </c:numRef>
          </c:val>
          <c:extLst>
            <c:ext xmlns:c16="http://schemas.microsoft.com/office/drawing/2014/chart" uri="{C3380CC4-5D6E-409C-BE32-E72D297353CC}">
              <c16:uniqueId val="{00000003-C968-4B87-8BC1-A2581E8DA40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305</c:v>
                </c:pt>
                <c:pt idx="3">
                  <c:v>291</c:v>
                </c:pt>
                <c:pt idx="6">
                  <c:v>286</c:v>
                </c:pt>
                <c:pt idx="9">
                  <c:v>284</c:v>
                </c:pt>
                <c:pt idx="12">
                  <c:v>292</c:v>
                </c:pt>
              </c:numCache>
            </c:numRef>
          </c:val>
          <c:extLst>
            <c:ext xmlns:c16="http://schemas.microsoft.com/office/drawing/2014/chart" uri="{C3380CC4-5D6E-409C-BE32-E72D297353CC}">
              <c16:uniqueId val="{00000004-C968-4B87-8BC1-A2581E8DA40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68-4B87-8BC1-A2581E8DA40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68-4B87-8BC1-A2581E8DA40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267</c:v>
                </c:pt>
                <c:pt idx="3">
                  <c:v>344</c:v>
                </c:pt>
                <c:pt idx="6">
                  <c:v>357</c:v>
                </c:pt>
                <c:pt idx="9">
                  <c:v>358</c:v>
                </c:pt>
                <c:pt idx="12">
                  <c:v>351</c:v>
                </c:pt>
              </c:numCache>
            </c:numRef>
          </c:val>
          <c:extLst>
            <c:ext xmlns:c16="http://schemas.microsoft.com/office/drawing/2014/chart" uri="{C3380CC4-5D6E-409C-BE32-E72D297353CC}">
              <c16:uniqueId val="{00000007-C968-4B87-8BC1-A2581E8DA4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335</c:v>
                </c:pt>
                <c:pt idx="2">
                  <c:v>#N/A</c:v>
                </c:pt>
                <c:pt idx="3">
                  <c:v>#N/A</c:v>
                </c:pt>
                <c:pt idx="4">
                  <c:v>405</c:v>
                </c:pt>
                <c:pt idx="5">
                  <c:v>#N/A</c:v>
                </c:pt>
                <c:pt idx="6">
                  <c:v>#N/A</c:v>
                </c:pt>
                <c:pt idx="7">
                  <c:v>414</c:v>
                </c:pt>
                <c:pt idx="8">
                  <c:v>#N/A</c:v>
                </c:pt>
                <c:pt idx="9">
                  <c:v>#N/A</c:v>
                </c:pt>
                <c:pt idx="10">
                  <c:v>425</c:v>
                </c:pt>
                <c:pt idx="11">
                  <c:v>#N/A</c:v>
                </c:pt>
                <c:pt idx="12">
                  <c:v>#N/A</c:v>
                </c:pt>
                <c:pt idx="13">
                  <c:v>442</c:v>
                </c:pt>
                <c:pt idx="14">
                  <c:v>#N/A</c:v>
                </c:pt>
              </c:numCache>
            </c:numRef>
          </c:val>
          <c:smooth val="0"/>
          <c:extLst>
            <c:ext xmlns:c16="http://schemas.microsoft.com/office/drawing/2014/chart" uri="{C3380CC4-5D6E-409C-BE32-E72D297353CC}">
              <c16:uniqueId val="{00000008-C968-4B87-8BC1-A2581E8DA4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4941</c:v>
                </c:pt>
                <c:pt idx="5">
                  <c:v>4661</c:v>
                </c:pt>
                <c:pt idx="8">
                  <c:v>4330</c:v>
                </c:pt>
                <c:pt idx="11">
                  <c:v>3940</c:v>
                </c:pt>
                <c:pt idx="14">
                  <c:v>3734</c:v>
                </c:pt>
              </c:numCache>
            </c:numRef>
          </c:val>
          <c:extLst>
            <c:ext xmlns:c16="http://schemas.microsoft.com/office/drawing/2014/chart" uri="{C3380CC4-5D6E-409C-BE32-E72D297353CC}">
              <c16:uniqueId val="{00000000-8773-42DC-810D-1DA053B08F6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773-42DC-810D-1DA053B08F6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1158</c:v>
                </c:pt>
                <c:pt idx="5">
                  <c:v>1181</c:v>
                </c:pt>
                <c:pt idx="8">
                  <c:v>1252</c:v>
                </c:pt>
                <c:pt idx="11">
                  <c:v>1420</c:v>
                </c:pt>
                <c:pt idx="14">
                  <c:v>1640</c:v>
                </c:pt>
              </c:numCache>
            </c:numRef>
          </c:val>
          <c:extLst>
            <c:ext xmlns:c16="http://schemas.microsoft.com/office/drawing/2014/chart" uri="{C3380CC4-5D6E-409C-BE32-E72D297353CC}">
              <c16:uniqueId val="{00000002-8773-42DC-810D-1DA053B08F6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73-42DC-810D-1DA053B08F6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73-42DC-810D-1DA053B08F6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73-42DC-810D-1DA053B08F6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466</c:v>
                </c:pt>
                <c:pt idx="3">
                  <c:v>494</c:v>
                </c:pt>
                <c:pt idx="6">
                  <c:v>648</c:v>
                </c:pt>
                <c:pt idx="9">
                  <c:v>532</c:v>
                </c:pt>
                <c:pt idx="12">
                  <c:v>518</c:v>
                </c:pt>
              </c:numCache>
            </c:numRef>
          </c:val>
          <c:extLst>
            <c:ext xmlns:c16="http://schemas.microsoft.com/office/drawing/2014/chart" uri="{C3380CC4-5D6E-409C-BE32-E72D297353CC}">
              <c16:uniqueId val="{00000006-8773-42DC-810D-1DA053B08F6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382</c:v>
                </c:pt>
                <c:pt idx="3">
                  <c:v>454</c:v>
                </c:pt>
                <c:pt idx="6">
                  <c:v>422</c:v>
                </c:pt>
                <c:pt idx="9">
                  <c:v>441</c:v>
                </c:pt>
                <c:pt idx="12">
                  <c:v>490</c:v>
                </c:pt>
              </c:numCache>
            </c:numRef>
          </c:val>
          <c:extLst>
            <c:ext xmlns:c16="http://schemas.microsoft.com/office/drawing/2014/chart" uri="{C3380CC4-5D6E-409C-BE32-E72D297353CC}">
              <c16:uniqueId val="{00000007-8773-42DC-810D-1DA053B08F6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3849</c:v>
                </c:pt>
                <c:pt idx="3">
                  <c:v>3638</c:v>
                </c:pt>
                <c:pt idx="6">
                  <c:v>3557</c:v>
                </c:pt>
                <c:pt idx="9">
                  <c:v>3227</c:v>
                </c:pt>
                <c:pt idx="12">
                  <c:v>3026</c:v>
                </c:pt>
              </c:numCache>
            </c:numRef>
          </c:val>
          <c:extLst>
            <c:ext xmlns:c16="http://schemas.microsoft.com/office/drawing/2014/chart" uri="{C3380CC4-5D6E-409C-BE32-E72D297353CC}">
              <c16:uniqueId val="{00000008-8773-42DC-810D-1DA053B08F6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29</c:v>
                </c:pt>
                <c:pt idx="3">
                  <c:v>17</c:v>
                </c:pt>
                <c:pt idx="6">
                  <c:v>8</c:v>
                </c:pt>
                <c:pt idx="9">
                  <c:v>6</c:v>
                </c:pt>
                <c:pt idx="12">
                  <c:v>5</c:v>
                </c:pt>
              </c:numCache>
            </c:numRef>
          </c:val>
          <c:extLst>
            <c:ext xmlns:c16="http://schemas.microsoft.com/office/drawing/2014/chart" uri="{C3380CC4-5D6E-409C-BE32-E72D297353CC}">
              <c16:uniqueId val="{00000009-8773-42DC-810D-1DA053B08F6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3324</c:v>
                </c:pt>
                <c:pt idx="3">
                  <c:v>3104</c:v>
                </c:pt>
                <c:pt idx="6">
                  <c:v>2913</c:v>
                </c:pt>
                <c:pt idx="9">
                  <c:v>2630</c:v>
                </c:pt>
                <c:pt idx="12">
                  <c:v>2445</c:v>
                </c:pt>
              </c:numCache>
            </c:numRef>
          </c:val>
          <c:extLst>
            <c:ext xmlns:c16="http://schemas.microsoft.com/office/drawing/2014/chart" uri="{C3380CC4-5D6E-409C-BE32-E72D297353CC}">
              <c16:uniqueId val="{0000000A-8773-42DC-810D-1DA053B08F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1952</c:v>
                </c:pt>
                <c:pt idx="2">
                  <c:v>#N/A</c:v>
                </c:pt>
                <c:pt idx="3">
                  <c:v>#N/A</c:v>
                </c:pt>
                <c:pt idx="4">
                  <c:v>1864</c:v>
                </c:pt>
                <c:pt idx="5">
                  <c:v>#N/A</c:v>
                </c:pt>
                <c:pt idx="6">
                  <c:v>#N/A</c:v>
                </c:pt>
                <c:pt idx="7">
                  <c:v>1966</c:v>
                </c:pt>
                <c:pt idx="8">
                  <c:v>#N/A</c:v>
                </c:pt>
                <c:pt idx="9">
                  <c:v>#N/A</c:v>
                </c:pt>
                <c:pt idx="10">
                  <c:v>1476</c:v>
                </c:pt>
                <c:pt idx="11">
                  <c:v>#N/A</c:v>
                </c:pt>
                <c:pt idx="12">
                  <c:v>#N/A</c:v>
                </c:pt>
                <c:pt idx="13">
                  <c:v>1110</c:v>
                </c:pt>
                <c:pt idx="14">
                  <c:v>#N/A</c:v>
                </c:pt>
              </c:numCache>
            </c:numRef>
          </c:val>
          <c:smooth val="0"/>
          <c:extLst>
            <c:ext xmlns:c16="http://schemas.microsoft.com/office/drawing/2014/chart" uri="{C3380CC4-5D6E-409C-BE32-E72D297353CC}">
              <c16:uniqueId val="{0000000B-8773-42DC-810D-1DA053B08F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425</c:v>
                </c:pt>
                <c:pt idx="1">
                  <c:v>475</c:v>
                </c:pt>
                <c:pt idx="2">
                  <c:v>518</c:v>
                </c:pt>
              </c:numCache>
            </c:numRef>
          </c:val>
          <c:extLst>
            <c:ext xmlns:c16="http://schemas.microsoft.com/office/drawing/2014/chart" uri="{C3380CC4-5D6E-409C-BE32-E72D297353CC}">
              <c16:uniqueId val="{00000000-826D-46A4-846E-3E06253D430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85</c:v>
                </c:pt>
                <c:pt idx="1">
                  <c:v>85</c:v>
                </c:pt>
                <c:pt idx="2">
                  <c:v>85</c:v>
                </c:pt>
              </c:numCache>
            </c:numRef>
          </c:val>
          <c:extLst>
            <c:ext xmlns:c16="http://schemas.microsoft.com/office/drawing/2014/chart" uri="{C3380CC4-5D6E-409C-BE32-E72D297353CC}">
              <c16:uniqueId val="{00000001-826D-46A4-846E-3E06253D430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576</c:v>
                </c:pt>
                <c:pt idx="1">
                  <c:v>659</c:v>
                </c:pt>
                <c:pt idx="2">
                  <c:v>768</c:v>
                </c:pt>
              </c:numCache>
            </c:numRef>
          </c:val>
          <c:extLst>
            <c:ext xmlns:c16="http://schemas.microsoft.com/office/drawing/2014/chart" uri="{C3380CC4-5D6E-409C-BE32-E72D297353CC}">
              <c16:uniqueId val="{00000002-826D-46A4-846E-3E06253D43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{870D05A4-32B8-4C9C-BFBD-664138D290DE}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D57-4554-A30E-65588D2FCB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{0990ED19-21E8-4BFF-95BA-55E1C11C8978}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57-4554-A30E-65588D2FCB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{0531190D-D024-46C1-9939-D3F682712C5B}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57-4554-A30E-65588D2FCB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{CF479E63-0044-4B2C-AA75-771F73A9692B}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57-4554-A30E-65588D2FCB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{9B0CE288-6315-4561-9E18-7323D9BF1248}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57-4554-A30E-65588D2FCBCB}"/>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{43D88C99-961F-4EDB-BA01-E75F28B89ADB}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D57-4554-A30E-65588D2FCBCB}"/>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{35700643-A9AE-4DB8-A45F-D9743095275D}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D57-4554-A30E-65588D2FCBCB}"/>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{54726586-F4D1-41B3-8026-89C0C78F989E}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D57-4554-A30E-65588D2FCBCB}"/>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{0506B2BE-FA2B-4776-9766-8889753F6B3A}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D57-4554-A30E-65588D2FCB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74.2</c:v>
                </c:pt>
                <c:pt idx="8">
                  <c:v>75.599999999999994</c:v>
                </c:pt>
                <c:pt idx="16">
                  <c:v>77</c:v>
                </c:pt>
                <c:pt idx="24">
                  <c:v>77.8</c:v>
                </c:pt>
                <c:pt idx="32">
                  <c:v>78.5</c:v>
                </c:pt>
              </c:numCache>
            </c:numRef>
          </c:xVal>
          <c:yVal>
            <c:numRef>
              <c:f>公会計指標分析・財政指標組合せ分析表!$BP$51:$DC$51</c:f>
              <c:numCache>
                <c:formatCode>#,##0.0;"▲ "#,##0.0</c:formatCode>
                <c:ptCount val="40"/>
                <c:pt idx="0">
                  <c:v>42.6</c:v>
                </c:pt>
                <c:pt idx="8">
                  <c:v>40.700000000000003</c:v>
                </c:pt>
                <c:pt idx="16">
                  <c:v>44.2</c:v>
                </c:pt>
                <c:pt idx="24">
                  <c:v>32.299999999999997</c:v>
                </c:pt>
                <c:pt idx="32">
                  <c:v>24</c:v>
                </c:pt>
              </c:numCache>
            </c:numRef>
          </c:yVal>
          <c:smooth val="0"/>
          <c:extLst>
            <c:ext xmlns:c16="http://schemas.microsoft.com/office/drawing/2014/chart" uri="{C3380CC4-5D6E-409C-BE32-E72D297353CC}">
              <c16:uniqueId val="{00000009-FD57-4554-A30E-65588D2FCB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{E8FF14CA-C9F1-4450-BCC2-F81C74A4B81E}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D57-4554-A30E-65588D2FCB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{63203A40-7D05-47DF-9A4C-9FED0BE5B931}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57-4554-A30E-65588D2FCB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{3167521F-5AAA-4FB8-863B-C84BBAD066FF}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57-4554-A30E-65588D2FCB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{36DBBE87-4E78-4F62-A5EC-41F893C8E9F1}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57-4554-A30E-65588D2FCB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{B9E2C1D8-05A8-46B5-B8A0-71EB51C75E41}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57-4554-A30E-65588D2FCBCB}"/>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{1607A455-8E39-4688-B03F-1C57E9D9D1D3}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D57-4554-A30E-65588D2FCBCB}"/>
                </c:ext>
              </c:extLst>
            </c:dLbl>
            <c:dLbl>
              <c:idx val="16"/>
              <c:layout>
                <c:manualLayout>
                  <c:x val="0"/>
                  <c:y val="-2.094423195720463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{271B8424-A579-4299-AAAE-E010C5F4184C}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D57-4554-A30E-65588D2FCBCB}"/>
                </c:ext>
              </c:extLst>
            </c:dLbl>
            <c:dLbl>
              <c:idx val="24"/>
              <c:layout>
                <c:manualLayout>
                  <c:x val="0"/>
                  <c:y val="1.520920786722608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{48A4949D-2C73-436D-8B8B-958EEDB3F7AE}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D57-4554-A30E-65588D2FCBCB}"/>
                </c:ext>
              </c:extLst>
            </c:dLbl>
            <c:dLbl>
              <c:idx val="32"/>
              <c:layout>
                <c:manualLayout>
                  <c:x val="0"/>
                  <c:y val="5.7355569362193704E-3"/>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{5BEFDB08-6539-48A4-B118-7F572D92C702}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D57-4554-A30E-65588D2FCB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FD57-4554-A30E-65588D2FCBCB}"/>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{64A9068B-13A5-4FC3-B626-645C5E25D8CA}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5A2-49FB-A07C-B893544015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{81E8DC8A-D4C9-48AF-9830-F1645BFD5D65}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A2-49FB-A07C-B893544015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{369CB225-AFC3-4647-AB98-E12E75858D55}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A2-49FB-A07C-B893544015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{16C01BA1-0AAC-4709-BCC2-DD25F22C27E0}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A2-49FB-A07C-B893544015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{6BC278A0-92FF-4195-B5BC-D90F56DF2133}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A2-49FB-A07C-B893544015C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{A4B99C91-8660-4C5E-9895-6B61A2706E82}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5A2-49FB-A07C-B893544015C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{057D8A85-A8A3-491C-AC77-10378A68C9B5}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5A2-49FB-A07C-B893544015C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{B898B8C6-8E0F-4036-9BC2-68065135887B}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5A2-49FB-A07C-B893544015C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{79BA62ED-3059-4CAB-B76B-0658F50D6EE2}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5A2-49FB-A07C-B893544015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7.3</c:v>
                </c:pt>
                <c:pt idx="16">
                  <c:v>8.5</c:v>
                </c:pt>
                <c:pt idx="24">
                  <c:v>9.1</c:v>
                </c:pt>
                <c:pt idx="32">
                  <c:v>9.4</c:v>
                </c:pt>
              </c:numCache>
            </c:numRef>
          </c:xVal>
          <c:yVal>
            <c:numRef>
              <c:f>公会計指標分析・財政指標組合せ分析表!$BP$73:$DC$73</c:f>
              <c:numCache>
                <c:formatCode>#,##0.0;"▲ "#,##0.0</c:formatCode>
                <c:ptCount val="40"/>
                <c:pt idx="0">
                  <c:v>42.6</c:v>
                </c:pt>
                <c:pt idx="8">
                  <c:v>40.700000000000003</c:v>
                </c:pt>
                <c:pt idx="16">
                  <c:v>44.2</c:v>
                </c:pt>
                <c:pt idx="24">
                  <c:v>32.299999999999997</c:v>
                </c:pt>
                <c:pt idx="32">
                  <c:v>24</c:v>
                </c:pt>
              </c:numCache>
            </c:numRef>
          </c:yVal>
          <c:smooth val="0"/>
          <c:extLst>
            <c:ext xmlns:c16="http://schemas.microsoft.com/office/drawing/2014/chart" uri="{C3380CC4-5D6E-409C-BE32-E72D297353CC}">
              <c16:uniqueId val="{00000009-E5A2-49FB-A07C-B893544015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{06EEF100-746C-4B42-A82C-380166B03196}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5A2-49FB-A07C-B893544015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{16B14273-119B-4507-94FD-83DC038E149F}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A2-49FB-A07C-B893544015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{CE4075FF-AE0C-40C2-A03A-7C3940907795}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A2-49FB-A07C-B893544015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{14D4EA6A-84B7-4827-BC00-21010BBAC13C}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A2-49FB-A07C-B893544015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{9390999D-241E-4AA2-9D30-DB04B858F470}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A2-49FB-A07C-B893544015C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{6B871CEE-4BC3-468E-95DF-096939033145}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5A2-49FB-A07C-B893544015C9}"/>
                </c:ext>
              </c:extLst>
            </c:dLbl>
            <c:dLbl>
              <c:idx val="16"/>
              <c:layout>
                <c:manualLayout>
                  <c:x val="0"/>
                  <c:y val="-1.794669112484562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{CB0221F4-666A-4043-818B-B058AD7B242C}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5A2-49FB-A07C-B893544015C9}"/>
                </c:ext>
              </c:extLst>
            </c:dLbl>
            <c:dLbl>
              <c:idx val="24"/>
              <c:layout>
                <c:manualLayout>
                  <c:x val="0"/>
                  <c:y val="1.794703361241499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{D67F10E1-D311-4A78-A6B1-98A9782DF79E}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5A2-49FB-A07C-B893544015C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{5D6BBF62-5ADC-4CF3-AEAA-1865E10D3351}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5A2-49FB-A07C-B893544015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E5A2-49FB-A07C-B893544015C9}"/>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8861834-0B81-4287-9857-4AD5267ECF83}"/>
            </a:ext>
          </a:extLst>
        </xdr:cNvPr>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34421CD-DF49-48E9-9050-6019D0E77EDC}"/>
            </a:ext>
          </a:extLst>
        </xdr:cNvPr>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7C523D7-F32C-4320-B2BC-F99C2716B03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B73081EF-437B-497D-A651-D988805FA0FE}"/>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5B55E583-0C6F-4BAD-86E7-0AB97ECDC6A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2342C9CE-5BDE-4F36-8E89-6052056E4456}"/>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3167B4AD-3515-49D2-BFC8-0B90AED6DF73}"/>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6E5858D-C566-4941-B1A6-EFA5A124AE95}"/>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1F818A44-6C47-42E4-9BFE-D888CDEBF4BF}"/>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6D80E6F6-A842-4B03-BF51-E7FA83A4D086}"/>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27387FA-97A4-4655-A19D-CECD91B3E025}"/>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56FA1E9C-848E-458A-A849-CD7C6DEDBD31}"/>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68A08054-CD0A-430D-AFF8-D801ADFD6D43}"/>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EB1F5D24-57CD-4AAA-B746-CB57ACA32332}"/>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C5971BAC-DBF7-40AD-99C2-04FE3716EAE2}"/>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E45584CE-0E5F-44B6-B250-D262EB2509FC}"/>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8D892DD0-FF70-4CA7-ADBD-00CBA33F30BA}"/>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E57DE7DA-43E6-4FD7-A799-1D290E71F2DD}"/>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D0BEA426-6D1A-46B2-88A6-84EACF8C6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1CCA96B2-23B7-4388-AE8A-15917580DA73}"/>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8D130E1-2BD0-4C44-9247-B115C0610AE7}"/>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）は、元利償還金が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百万円減したものの、公営企業債の元利償還金に対する繰入金が</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百万円増、、組合等が起こした地方債の元利償還金に対する負担金等が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百万円の増。</a:t>
          </a: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百万円の減で、分子全体としては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百万円の減少となり、実質公債費比率は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ポイント増加した（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参考</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実質公債費比率</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FB9260C1-2FE9-4568-83E6-7CEB3512C2AB}"/>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EEF71B8-5234-44AD-AAD4-D9D91E0BB405}"/>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F767FAFB-5DAA-4C5A-84D2-9A3412D6BFB9}"/>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B6CB4835-AB20-49E6-9CD0-60F03E84AC20}"/>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3912E005-8E45-42CD-A9C7-F43C45A525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FC5A33B7-A8C8-416E-980A-CAF75305896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ACE616C5-636E-471C-8CBC-9698D45280B2}"/>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C0F1FD52-5753-47BE-8A66-D53C229CBA91}"/>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86B20138-A79B-4CE5-BCA9-6C473D98FC0F}"/>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273D6A32-7991-4B7F-933F-D58316449F65}"/>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2C37D793-F53F-4E35-8AFB-B1191F92C7D1}"/>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C4139AF-B844-4F81-A192-C13486CACD05}"/>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97634626-460D-45C4-BD48-075B473C9007}"/>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D1920971-9052-4885-A6BD-6B10238F6688}"/>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C1E2DEE9-0568-4AFA-BDFE-A164CCC5B2B2}"/>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B90C4095-59F0-4AC4-AF53-DCD98C74AF3F}"/>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EE03800F-CF8F-42A5-B367-2F3C21AA0A9F}"/>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878F4134-F2CC-4096-A1FA-9D30C0450762}"/>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8F65EFD3-5B54-4EE0-A4C7-700CA0C6CFC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2FBB7F95-3F54-4965-BD2C-4DA53C4700F7}"/>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10C7085E-7AD2-42EF-B770-81E4FDDD6441}"/>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7810B080-4723-4AA7-92BA-30414F975EF9}"/>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AA6850C0-3628-4F87-9F08-F2132F60B538}"/>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C42159A0-BC24-4525-9875-1D0FB3155414}"/>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517ACAB-DFBA-407D-8430-31C02EA5F579}"/>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87EEF150-4428-45FD-B261-EA6809AF4353}"/>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）については、基準財政需要額算入見込額が</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百万円減少したものの、充当可能基金が</a:t>
          </a:r>
          <a:r>
            <a:rPr kumimoji="1" lang="en-US" altLang="ja-JP" sz="1400">
              <a:latin typeface="ＭＳ ゴシック" pitchFamily="49" charset="-128"/>
              <a:ea typeface="ＭＳ ゴシック" pitchFamily="49" charset="-128"/>
            </a:rPr>
            <a:t>220</a:t>
          </a:r>
          <a:r>
            <a:rPr kumimoji="1" lang="ja-JP" altLang="en-US" sz="1400">
              <a:latin typeface="ＭＳ ゴシック" pitchFamily="49" charset="-128"/>
              <a:ea typeface="ＭＳ ゴシック" pitchFamily="49" charset="-128"/>
            </a:rPr>
            <a:t>百万円増加したことから、</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年度に下水道事業会計において準元金償還金の割合（三か年平均）が増加したことから、公営企業債等繰入見込額が一時増加していたが、その後償還が進んだことから減少しており、分子全体として</a:t>
          </a:r>
          <a:r>
            <a:rPr kumimoji="1" lang="en-US" altLang="ja-JP" sz="1400">
              <a:latin typeface="ＭＳ ゴシック" pitchFamily="49" charset="-128"/>
              <a:ea typeface="ＭＳ ゴシック" pitchFamily="49" charset="-128"/>
            </a:rPr>
            <a:t>352</a:t>
          </a:r>
          <a:r>
            <a:rPr kumimoji="1" lang="ja-JP" altLang="en-US" sz="1400">
              <a:latin typeface="ＭＳ ゴシック" pitchFamily="49" charset="-128"/>
              <a:ea typeface="ＭＳ ゴシック" pitchFamily="49" charset="-128"/>
            </a:rPr>
            <a:t>百万円の減となり、将来負担比率は</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ポイント減少した（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参考</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将来負担比率</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E27B8293-41CD-4FED-B26F-5573FB856D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5918537F-8AA0-4481-B7D5-929E52ECAB5D}"/>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6DE7562-E54E-49A8-A3DB-B7264F1B4727}"/>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B552BA9-E9B1-450E-A500-45589950A25E}"/>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5A2F059F-7CAA-4FF0-824D-41789CDD33DC}"/>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F76CFE45-0396-422C-870A-3AE717347143}"/>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329CA59-9193-4F8F-99CF-40659BE9D83E}"/>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新潟県聖籠町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BE47146F-9DED-4D70-A5C1-4778942595B7}"/>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C082498-732B-4DE0-B491-3A992B043EF2}"/>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EC7C907E-D063-4DAC-B4C4-11A6B5F7F703}"/>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DA2F3A2F-E006-4DF5-AA7A-6B13B69469A1}"/>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ふるさと応援基金において、ふるさと応援寄附金の額が昨年度と比較して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百円増加したことから、積立額が増加した。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公共施設の老朽化対策や、社会保障費の増大、災害対応などの将来に備えとして、今後も引き続き歳入の積極的確保に努めるとともに、決算剰余金を優先的に積み立て、増加させる必要がある。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BFB175EA-46A2-438D-AE26-66BE7C2615CF}"/>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F4A4CCD-D1AB-4887-A67C-689B4A01A64C}"/>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EBB3D0B4-0A5A-44DE-B2B5-27DFF4A6F3B8}"/>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町営住宅及び共同施設維持基金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聖籠町町営住宅及び共同施設の修繕その他の維持補修または改良に要する経費に充当する。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災害救助を実施するにあたり必要な費用並びに復旧対策のための費用に充当する。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公共施設の維持補修のため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町営住宅及び共同施設維持基金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聖籠町町営住宅及び共同施設の修繕その他の維持補修または改良に要する経費の財源とするため、家賃使用料の余剰金を積み立てる。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国営加治川用水地区土地改良事業基金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年度に実施予定の国営加治川用水地区改良事業への負担金の財源とするため、令和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E7BA23C-9F9B-46A7-9084-7AB9A0CEE3AF}"/>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F077388-DC5D-44F3-AFF9-B42A39E80B26}"/>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AA6900C0-D273-4F7F-A28D-162CC77B6B87}"/>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百万円を超え、財政標準規模の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％程度となったが、引き続き災害対応等などの将来の備えとして、決算剰余金を優先的に積み立て増加させていく。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78E1BA7A-AB0A-4D6F-8895-61070072C523}"/>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6FAB3793-60F4-48F6-93A1-73EF6C763B3D}"/>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DB70074B-ADE1-425C-A6ED-8E40881C7E93}"/>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か年において、利子のみの積立となっており、残高の増減はない。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年度事業完了予定の同報系防災行政無線デジタル更新事業等に係る地方債発行の関係で公債費は増加していく可能性があるが、基金の取り崩しについては、財政状況を見極め、慎重に判断していく。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E47FC6B5-C9D6-4F5A-A4A3-0D0D08F7855E}"/>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14,173
13,884
37.58
9,448,805
8,921,578
432,543
4,842,464
2,444,582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策定した公共施設等総合管理計画において、今後生じる改修、更新費用を見込み、総合的かつ計画的な管理の推進に取り組むことを目標に掲げ、将来にわたって公共施設を適切かつ効率的に管理し、行政サービスを安定的に提供できるよう、その着実な実践に取り組んでいる。有形固定資産減価償却率については、有形固定資産のうち</a:t>
          </a:r>
          <a:r>
            <a:rPr kumimoji="1" lang="en-US" altLang="ja-JP" sz="1100">
              <a:latin typeface="ＭＳ Ｐゴシック" panose="020B0600070205080204" pitchFamily="50" charset="-128"/>
              <a:ea typeface="ＭＳ Ｐゴシック" panose="020B0600070205080204" pitchFamily="50" charset="-128"/>
            </a:rPr>
            <a:t>43.3%</a:t>
          </a:r>
          <a:r>
            <a:rPr kumimoji="1" lang="ja-JP" altLang="en-US" sz="1100">
              <a:latin typeface="ＭＳ Ｐゴシック" panose="020B0600070205080204" pitchFamily="50" charset="-128"/>
              <a:ea typeface="ＭＳ Ｐゴシック" panose="020B0600070205080204" pitchFamily="50" charset="-128"/>
            </a:rPr>
            <a:t>を占める道路施設について老朽化が進んでいることから、類似団体と比較して高い水準で推移している。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56621</xdr:rowOff>
    </xdr:from>
    <xdr:to>
      <xdr:col>23</xdr:col>
      <xdr:colOff>136525</xdr:colOff>
      <xdr:row>32</xdr:row>
      <xdr:rowOff>158221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3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35048</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292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44027</xdr:rowOff>
    </xdr:from>
    <xdr:to>
      <xdr:col>19</xdr:col>
      <xdr:colOff>187325</xdr:colOff>
      <xdr:row>32</xdr:row>
      <xdr:rowOff>145627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3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94827</xdr:rowOff>
    </xdr:from>
    <xdr:to>
      <xdr:col>23</xdr:col>
      <xdr:colOff>85725</xdr:colOff>
      <xdr:row>32</xdr:row>
      <xdr:rowOff>107421</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352752"/>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29633</xdr:rowOff>
    </xdr:from>
    <xdr:to>
      <xdr:col>15</xdr:col>
      <xdr:colOff>187325</xdr:colOff>
      <xdr:row>32</xdr:row>
      <xdr:rowOff>131233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80433</xdr:rowOff>
    </xdr:from>
    <xdr:to>
      <xdr:col>19</xdr:col>
      <xdr:colOff>136525</xdr:colOff>
      <xdr:row>32</xdr:row>
      <xdr:rowOff>94827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33835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4445</xdr:rowOff>
    </xdr:from>
    <xdr:to>
      <xdr:col>11</xdr:col>
      <xdr:colOff>187325</xdr:colOff>
      <xdr:row>32</xdr:row>
      <xdr:rowOff>106045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55245</xdr:rowOff>
    </xdr:from>
    <xdr:to>
      <xdr:col>15</xdr:col>
      <xdr:colOff>136525</xdr:colOff>
      <xdr:row>32</xdr:row>
      <xdr:rowOff>80433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31317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150707</xdr:rowOff>
    </xdr:from>
    <xdr:to>
      <xdr:col>7</xdr:col>
      <xdr:colOff>187325</xdr:colOff>
      <xdr:row>32</xdr:row>
      <xdr:rowOff>80857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30057</xdr:rowOff>
    </xdr:from>
    <xdr:to>
      <xdr:col>11</xdr:col>
      <xdr:colOff>136525</xdr:colOff>
      <xdr:row>32</xdr:row>
      <xdr:rowOff>55245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28798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136754</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39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122360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38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97172</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71984</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本町は類似団体と比較して地方債残高が少なく、近年は平均よりも下回っている。今度も、町の長期財政計画等に基づき、事業費精査による借入額の圧縮に努め、将来負担の軽減を図っていく。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170406</xdr:rowOff>
    </xdr:from>
    <xdr:to>
      <xdr:col>76</xdr:col>
      <xdr:colOff>73025</xdr:colOff>
      <xdr:row>29</xdr:row>
      <xdr:rowOff>100556</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7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21833</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59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11310</xdr:rowOff>
    </xdr:from>
    <xdr:to>
      <xdr:col>72</xdr:col>
      <xdr:colOff>123825</xdr:colOff>
      <xdr:row>29</xdr:row>
      <xdr:rowOff>112910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7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49756</xdr:rowOff>
    </xdr:from>
    <xdr:to>
      <xdr:col>76</xdr:col>
      <xdr:colOff>22225</xdr:colOff>
      <xdr:row>29</xdr:row>
      <xdr:rowOff>62110</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793331"/>
          <a:ext cx="7112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74711</xdr:rowOff>
    </xdr:from>
    <xdr:to>
      <xdr:col>68</xdr:col>
      <xdr:colOff>123825</xdr:colOff>
      <xdr:row>31</xdr:row>
      <xdr:rowOff>4861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9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62110</xdr:rowOff>
    </xdr:from>
    <xdr:to>
      <xdr:col>72</xdr:col>
      <xdr:colOff>73025</xdr:colOff>
      <xdr:row>30</xdr:row>
      <xdr:rowOff>125511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5805685"/>
          <a:ext cx="762000" cy="23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61038</xdr:rowOff>
    </xdr:from>
    <xdr:to>
      <xdr:col>64</xdr:col>
      <xdr:colOff>123825</xdr:colOff>
      <xdr:row>30</xdr:row>
      <xdr:rowOff>162638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9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111838</xdr:rowOff>
    </xdr:from>
    <xdr:to>
      <xdr:col>68</xdr:col>
      <xdr:colOff>73025</xdr:colOff>
      <xdr:row>30</xdr:row>
      <xdr:rowOff>125511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026863"/>
          <a:ext cx="762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131685</xdr:rowOff>
    </xdr:from>
    <xdr:to>
      <xdr:col>60</xdr:col>
      <xdr:colOff>123825</xdr:colOff>
      <xdr:row>31</xdr:row>
      <xdr:rowOff>61835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111838</xdr:rowOff>
    </xdr:from>
    <xdr:to>
      <xdr:col>64</xdr:col>
      <xdr:colOff>73025</xdr:colOff>
      <xdr:row>31</xdr:row>
      <xdr:rowOff>11035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6026863"/>
          <a:ext cx="762000" cy="7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9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129437</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53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167438</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0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153765</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0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52962</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13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14,173
13,884
37.58
9,448,805
8,921,578
432,543
4,842,464
2,444,582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50165</xdr:rowOff>
    </xdr:from>
    <xdr:to>
      <xdr:col>24</xdr:col>
      <xdr:colOff>114300</xdr:colOff>
      <xdr:row>41</xdr:row>
      <xdr:rowOff>151765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136542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99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38735</xdr:rowOff>
    </xdr:from>
    <xdr:to>
      <xdr:col>20</xdr:col>
      <xdr:colOff>38100</xdr:colOff>
      <xdr:row>41</xdr:row>
      <xdr:rowOff>140335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89535</xdr:rowOff>
    </xdr:from>
    <xdr:to>
      <xdr:col>24</xdr:col>
      <xdr:colOff>63500</xdr:colOff>
      <xdr:row>41</xdr:row>
      <xdr:rowOff>100965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71189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90170</xdr:rowOff>
    </xdr:from>
    <xdr:to>
      <xdr:col>15</xdr:col>
      <xdr:colOff>101600</xdr:colOff>
      <xdr:row>42</xdr:row>
      <xdr:rowOff>20320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89535</xdr:rowOff>
    </xdr:from>
    <xdr:to>
      <xdr:col>19</xdr:col>
      <xdr:colOff>177800</xdr:colOff>
      <xdr:row>41</xdr:row>
      <xdr:rowOff>140970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71189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90170</xdr:rowOff>
    </xdr:from>
    <xdr:to>
      <xdr:col>10</xdr:col>
      <xdr:colOff>165100</xdr:colOff>
      <xdr:row>42</xdr:row>
      <xdr:rowOff>20320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140970</xdr:rowOff>
    </xdr:from>
    <xdr:to>
      <xdr:col>15</xdr:col>
      <xdr:colOff>50800</xdr:colOff>
      <xdr:row>41</xdr:row>
      <xdr:rowOff>140970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78740</xdr:rowOff>
    </xdr:from>
    <xdr:to>
      <xdr:col>6</xdr:col>
      <xdr:colOff>38100</xdr:colOff>
      <xdr:row>42</xdr:row>
      <xdr:rowOff>8890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129540</xdr:rowOff>
    </xdr:from>
    <xdr:to>
      <xdr:col>10</xdr:col>
      <xdr:colOff>114300</xdr:colOff>
      <xdr:row>41</xdr:row>
      <xdr:rowOff>140970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7158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131462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11447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11447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125755</xdr:rowOff>
    </xdr:from>
    <xdr:to>
      <xdr:col>55</xdr:col>
      <xdr:colOff>50800</xdr:colOff>
      <xdr:row>42</xdr:row>
      <xdr:rowOff>55905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1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40682</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07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126061</xdr:rowOff>
    </xdr:from>
    <xdr:to>
      <xdr:col>50</xdr:col>
      <xdr:colOff>165100</xdr:colOff>
      <xdr:row>42</xdr:row>
      <xdr:rowOff>56211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1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5105</xdr:rowOff>
    </xdr:from>
    <xdr:to>
      <xdr:col>55</xdr:col>
      <xdr:colOff>0</xdr:colOff>
      <xdr:row>42</xdr:row>
      <xdr:rowOff>5411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206005"/>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139738</xdr:rowOff>
    </xdr:from>
    <xdr:to>
      <xdr:col>46</xdr:col>
      <xdr:colOff>38100</xdr:colOff>
      <xdr:row>42</xdr:row>
      <xdr:rowOff>69888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5411</xdr:rowOff>
    </xdr:from>
    <xdr:to>
      <xdr:col>50</xdr:col>
      <xdr:colOff>114300</xdr:colOff>
      <xdr:row>42</xdr:row>
      <xdr:rowOff>19088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206311"/>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63767</xdr:rowOff>
    </xdr:from>
    <xdr:to>
      <xdr:col>41</xdr:col>
      <xdr:colOff>101600</xdr:colOff>
      <xdr:row>40</xdr:row>
      <xdr:rowOff>165367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114567</xdr:rowOff>
    </xdr:from>
    <xdr:to>
      <xdr:col>45</xdr:col>
      <xdr:colOff>177800</xdr:colOff>
      <xdr:row>42</xdr:row>
      <xdr:rowOff>19088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6972567"/>
          <a:ext cx="889000" cy="2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62567</xdr:rowOff>
    </xdr:from>
    <xdr:to>
      <xdr:col>36</xdr:col>
      <xdr:colOff>165100</xdr:colOff>
      <xdr:row>40</xdr:row>
      <xdr:rowOff>164167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9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113367</xdr:rowOff>
    </xdr:from>
    <xdr:to>
      <xdr:col>41</xdr:col>
      <xdr:colOff>50800</xdr:colOff>
      <xdr:row>40</xdr:row>
      <xdr:rowOff>114567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6971367"/>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47338</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24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61015</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2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156494</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0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155294</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70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60234</xdr:rowOff>
    </xdr:from>
    <xdr:to>
      <xdr:col>24</xdr:col>
      <xdr:colOff>114300</xdr:colOff>
      <xdr:row>60</xdr:row>
      <xdr:rowOff>161834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83111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9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111034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3719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9616</xdr:rowOff>
    </xdr:from>
    <xdr:to>
      <xdr:col>15</xdr:col>
      <xdr:colOff>101600</xdr:colOff>
      <xdr:row>60</xdr:row>
      <xdr:rowOff>111216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60416</xdr:rowOff>
    </xdr:from>
    <xdr:to>
      <xdr:col>19</xdr:col>
      <xdr:colOff>177800</xdr:colOff>
      <xdr:row>60</xdr:row>
      <xdr:rowOff>84909</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3474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60</xdr:row>
      <xdr:rowOff>60416</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3196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127181</xdr:rowOff>
    </xdr:from>
    <xdr:to>
      <xdr:col>6</xdr:col>
      <xdr:colOff>38100</xdr:colOff>
      <xdr:row>60</xdr:row>
      <xdr:rowOff>57331</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xdr:rowOff>
    </xdr:from>
    <xdr:to>
      <xdr:col>10</xdr:col>
      <xdr:colOff>114300</xdr:colOff>
      <xdr:row>60</xdr:row>
      <xdr:rowOff>32657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2935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152236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127743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27915</xdr:rowOff>
    </xdr:from>
    <xdr:to>
      <xdr:col>55</xdr:col>
      <xdr:colOff>50800</xdr:colOff>
      <xdr:row>63</xdr:row>
      <xdr:rowOff>129515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6342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0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29836</xdr:rowOff>
    </xdr:from>
    <xdr:to>
      <xdr:col>50</xdr:col>
      <xdr:colOff>165100</xdr:colOff>
      <xdr:row>63</xdr:row>
      <xdr:rowOff>131436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78715</xdr:rowOff>
    </xdr:from>
    <xdr:to>
      <xdr:col>55</xdr:col>
      <xdr:colOff>0</xdr:colOff>
      <xdr:row>63</xdr:row>
      <xdr:rowOff>80636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880065"/>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30173</xdr:rowOff>
    </xdr:from>
    <xdr:to>
      <xdr:col>46</xdr:col>
      <xdr:colOff>38100</xdr:colOff>
      <xdr:row>63</xdr:row>
      <xdr:rowOff>131773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80636</xdr:rowOff>
    </xdr:from>
    <xdr:to>
      <xdr:col>50</xdr:col>
      <xdr:colOff>114300</xdr:colOff>
      <xdr:row>63</xdr:row>
      <xdr:rowOff>80973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881986"/>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29753</xdr:rowOff>
    </xdr:from>
    <xdr:to>
      <xdr:col>41</xdr:col>
      <xdr:colOff>101600</xdr:colOff>
      <xdr:row>63</xdr:row>
      <xdr:rowOff>131353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80553</xdr:rowOff>
    </xdr:from>
    <xdr:to>
      <xdr:col>45</xdr:col>
      <xdr:colOff>177800</xdr:colOff>
      <xdr:row>63</xdr:row>
      <xdr:rowOff>80973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861300" y="1088190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28993</xdr:rowOff>
    </xdr:from>
    <xdr:to>
      <xdr:col>36</xdr:col>
      <xdr:colOff>165100</xdr:colOff>
      <xdr:row>63</xdr:row>
      <xdr:rowOff>130593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79793</xdr:rowOff>
    </xdr:from>
    <xdr:to>
      <xdr:col>41</xdr:col>
      <xdr:colOff>50800</xdr:colOff>
      <xdr:row>63</xdr:row>
      <xdr:rowOff>80553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972300" y="10881143"/>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122563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92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122900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92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122480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92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121720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2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154957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11430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0303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100964</xdr:rowOff>
    </xdr:from>
    <xdr:to>
      <xdr:col>19</xdr:col>
      <xdr:colOff>177800</xdr:colOff>
      <xdr:row>81</xdr:row>
      <xdr:rowOff>142875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9884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xdr:rowOff>
    </xdr:from>
    <xdr:to>
      <xdr:col>10</xdr:col>
      <xdr:colOff>165100</xdr:colOff>
      <xdr:row>81</xdr:row>
      <xdr:rowOff>107950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57150</xdr:rowOff>
    </xdr:from>
    <xdr:to>
      <xdr:col>15</xdr:col>
      <xdr:colOff>50800</xdr:colOff>
      <xdr:row>81</xdr:row>
      <xdr:rowOff>100964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9446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15239</xdr:rowOff>
    </xdr:from>
    <xdr:to>
      <xdr:col>10</xdr:col>
      <xdr:colOff>114300</xdr:colOff>
      <xdr:row>81</xdr:row>
      <xdr:rowOff>57150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9026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38752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124477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153721</xdr:rowOff>
    </xdr:from>
    <xdr:to>
      <xdr:col>55</xdr:col>
      <xdr:colOff>50800</xdr:colOff>
      <xdr:row>85</xdr:row>
      <xdr:rowOff>83871</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5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132148</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53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155550</xdr:rowOff>
    </xdr:from>
    <xdr:to>
      <xdr:col>50</xdr:col>
      <xdr:colOff>165100</xdr:colOff>
      <xdr:row>85</xdr:row>
      <xdr:rowOff>85700</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5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33071</xdr:rowOff>
    </xdr:from>
    <xdr:to>
      <xdr:col>55</xdr:col>
      <xdr:colOff>0</xdr:colOff>
      <xdr:row>85</xdr:row>
      <xdr:rowOff>34900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60632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156008</xdr:rowOff>
    </xdr:from>
    <xdr:to>
      <xdr:col>46</xdr:col>
      <xdr:colOff>38100</xdr:colOff>
      <xdr:row>85</xdr:row>
      <xdr:rowOff>86158</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5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34900</xdr:rowOff>
    </xdr:from>
    <xdr:to>
      <xdr:col>50</xdr:col>
      <xdr:colOff>114300</xdr:colOff>
      <xdr:row>85</xdr:row>
      <xdr:rowOff>35358</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60815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155550</xdr:rowOff>
    </xdr:from>
    <xdr:to>
      <xdr:col>41</xdr:col>
      <xdr:colOff>101600</xdr:colOff>
      <xdr:row>85</xdr:row>
      <xdr:rowOff>85700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5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34900</xdr:rowOff>
    </xdr:from>
    <xdr:to>
      <xdr:col>45</xdr:col>
      <xdr:colOff>177800</xdr:colOff>
      <xdr:row>85</xdr:row>
      <xdr:rowOff>35358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861300" y="1460815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155093</xdr:rowOff>
    </xdr:from>
    <xdr:to>
      <xdr:col>36</xdr:col>
      <xdr:colOff>165100</xdr:colOff>
      <xdr:row>85</xdr:row>
      <xdr:rowOff>85243</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5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34443</xdr:rowOff>
    </xdr:from>
    <xdr:to>
      <xdr:col>41</xdr:col>
      <xdr:colOff>50800</xdr:colOff>
      <xdr:row>85</xdr:row>
      <xdr:rowOff>34900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6076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76827</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77285</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6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76827</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76370</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6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52070</xdr:rowOff>
    </xdr:from>
    <xdr:to>
      <xdr:col>85</xdr:col>
      <xdr:colOff>177800</xdr:colOff>
      <xdr:row>40</xdr:row>
      <xdr:rowOff>153670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30497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29210</xdr:rowOff>
    </xdr:from>
    <xdr:to>
      <xdr:col>81</xdr:col>
      <xdr:colOff>101600</xdr:colOff>
      <xdr:row>40</xdr:row>
      <xdr:rowOff>130810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80010</xdr:rowOff>
    </xdr:from>
    <xdr:to>
      <xdr:col>85</xdr:col>
      <xdr:colOff>127000</xdr:colOff>
      <xdr:row>40</xdr:row>
      <xdr:rowOff>102870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9380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10160</xdr:rowOff>
    </xdr:from>
    <xdr:to>
      <xdr:col>76</xdr:col>
      <xdr:colOff>165100</xdr:colOff>
      <xdr:row>40</xdr:row>
      <xdr:rowOff>111760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60960</xdr:rowOff>
    </xdr:from>
    <xdr:to>
      <xdr:col>81</xdr:col>
      <xdr:colOff>50800</xdr:colOff>
      <xdr:row>40</xdr:row>
      <xdr:rowOff>80010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9189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60960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3703300" y="68541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110490</xdr:rowOff>
    </xdr:from>
    <xdr:to>
      <xdr:col>71</xdr:col>
      <xdr:colOff>177800</xdr:colOff>
      <xdr:row>39</xdr:row>
      <xdr:rowOff>167640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814300" y="67970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121937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102887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152417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166370</xdr:rowOff>
    </xdr:from>
    <xdr:to>
      <xdr:col>116</xdr:col>
      <xdr:colOff>114300</xdr:colOff>
      <xdr:row>36</xdr:row>
      <xdr:rowOff>96520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17797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6350</xdr:rowOff>
    </xdr:from>
    <xdr:to>
      <xdr:col>112</xdr:col>
      <xdr:colOff>38100</xdr:colOff>
      <xdr:row>36</xdr:row>
      <xdr:rowOff>107950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45720</xdr:rowOff>
    </xdr:from>
    <xdr:to>
      <xdr:col>116</xdr:col>
      <xdr:colOff>63500</xdr:colOff>
      <xdr:row>36</xdr:row>
      <xdr:rowOff>57150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6217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8255</xdr:rowOff>
    </xdr:from>
    <xdr:to>
      <xdr:col>107</xdr:col>
      <xdr:colOff>101600</xdr:colOff>
      <xdr:row>36</xdr:row>
      <xdr:rowOff>109855</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57150</xdr:rowOff>
    </xdr:from>
    <xdr:to>
      <xdr:col>111</xdr:col>
      <xdr:colOff>177800</xdr:colOff>
      <xdr:row>36</xdr:row>
      <xdr:rowOff>59055</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6229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36830</xdr:rowOff>
    </xdr:from>
    <xdr:to>
      <xdr:col>102</xdr:col>
      <xdr:colOff>165100</xdr:colOff>
      <xdr:row>36</xdr:row>
      <xdr:rowOff>138430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59055</xdr:rowOff>
    </xdr:from>
    <xdr:to>
      <xdr:col>107</xdr:col>
      <xdr:colOff>50800</xdr:colOff>
      <xdr:row>36</xdr:row>
      <xdr:rowOff>87630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62312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31115</xdr:rowOff>
    </xdr:from>
    <xdr:to>
      <xdr:col>98</xdr:col>
      <xdr:colOff>38100</xdr:colOff>
      <xdr:row>36</xdr:row>
      <xdr:rowOff>132715</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81915</xdr:rowOff>
    </xdr:from>
    <xdr:to>
      <xdr:col>102</xdr:col>
      <xdr:colOff>114300</xdr:colOff>
      <xdr:row>36</xdr:row>
      <xdr:rowOff>87630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656300" y="6254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124477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126382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59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154957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149242</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59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73297</xdr:rowOff>
    </xdr:from>
    <xdr:to>
      <xdr:col>85</xdr:col>
      <xdr:colOff>177800</xdr:colOff>
      <xdr:row>61</xdr:row>
      <xdr:rowOff>3447</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96174</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151674</xdr:rowOff>
    </xdr:from>
    <xdr:to>
      <xdr:col>81</xdr:col>
      <xdr:colOff>101600</xdr:colOff>
      <xdr:row>60</xdr:row>
      <xdr:rowOff>81824</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31024</xdr:rowOff>
    </xdr:from>
    <xdr:to>
      <xdr:col>85</xdr:col>
      <xdr:colOff>127000</xdr:colOff>
      <xdr:row>60</xdr:row>
      <xdr:rowOff>124097</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5481300" y="1031802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31024</xdr:rowOff>
    </xdr:from>
    <xdr:to>
      <xdr:col>81</xdr:col>
      <xdr:colOff>50800</xdr:colOff>
      <xdr:row>60</xdr:row>
      <xdr:rowOff>83276</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4592300" y="1031802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1633</xdr:rowOff>
    </xdr:from>
    <xdr:to>
      <xdr:col>76</xdr:col>
      <xdr:colOff>114300</xdr:colOff>
      <xdr:row>60</xdr:row>
      <xdr:rowOff>83276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703300" y="1028863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78196</xdr:rowOff>
    </xdr:from>
    <xdr:to>
      <xdr:col>67</xdr:col>
      <xdr:colOff>101600</xdr:colOff>
      <xdr:row>60</xdr:row>
      <xdr:rowOff>8346</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128996</xdr:rowOff>
    </xdr:from>
    <xdr:to>
      <xdr:col>71</xdr:col>
      <xdr:colOff>177800</xdr:colOff>
      <xdr:row>60</xdr:row>
      <xdr:rowOff>1633</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814300" y="102445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98351</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113030</xdr:rowOff>
    </xdr:from>
    <xdr:to>
      <xdr:col>112</xdr:col>
      <xdr:colOff>38100</xdr:colOff>
      <xdr:row>61</xdr:row>
      <xdr:rowOff>43180</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163830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439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114935</xdr:rowOff>
    </xdr:from>
    <xdr:to>
      <xdr:col>107</xdr:col>
      <xdr:colOff>101600</xdr:colOff>
      <xdr:row>61</xdr:row>
      <xdr:rowOff>45085</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163830</xdr:rowOff>
    </xdr:from>
    <xdr:to>
      <xdr:col>111</xdr:col>
      <xdr:colOff>177800</xdr:colOff>
      <xdr:row>60</xdr:row>
      <xdr:rowOff>165735</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0434300" y="10450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112649</xdr:rowOff>
    </xdr:from>
    <xdr:to>
      <xdr:col>102</xdr:col>
      <xdr:colOff>165100</xdr:colOff>
      <xdr:row>61</xdr:row>
      <xdr:rowOff>42799</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3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163449</xdr:rowOff>
    </xdr:from>
    <xdr:to>
      <xdr:col>107</xdr:col>
      <xdr:colOff>50800</xdr:colOff>
      <xdr:row>60</xdr:row>
      <xdr:rowOff>165735</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9545300" y="104504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108077</xdr:rowOff>
    </xdr:from>
    <xdr:to>
      <xdr:col>98</xdr:col>
      <xdr:colOff>38100</xdr:colOff>
      <xdr:row>61</xdr:row>
      <xdr:rowOff>38227</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3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158877</xdr:rowOff>
    </xdr:from>
    <xdr:to>
      <xdr:col>102</xdr:col>
      <xdr:colOff>114300</xdr:colOff>
      <xdr:row>60</xdr:row>
      <xdr:rowOff>163449</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656300" y="1044587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59707</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61612</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59326</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17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54754</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1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113047</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417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6" name="【児童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40657</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100-0000A3020000}"/>
            </a:ext>
          </a:extLst>
        </xdr:cNvPr>
        <xdr:cNvSpPr txBox="1"/>
      </xdr:nvSpPr>
      <xdr:spPr>
        <a:xfrm>
          <a:off x="152660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100-0000A4020000}"/>
            </a:ext>
          </a:extLst>
        </xdr:cNvPr>
        <xdr:cNvSpPr txBox="1"/>
      </xdr:nvSpPr>
      <xdr:spPr>
        <a:xfrm>
          <a:off x="14389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100-0000A5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100-0000A6020000}"/>
            </a:ext>
          </a:extLst>
        </xdr:cNvPr>
        <xdr:cNvSpPr txBox="1"/>
      </xdr:nvSpPr>
      <xdr:spPr>
        <a:xfrm>
          <a:off x="12611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9" name="n_1mainValue【児童館】&#10;有形固定資産減価償却率">
          <a:extLst>
            <a:ext uri="{FF2B5EF4-FFF2-40B4-BE49-F238E27FC236}">
              <a16:creationId xmlns:a16="http://schemas.microsoft.com/office/drawing/2014/main" id="{00000000-0008-0000-0100-0000A702000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80" name="n_2mainValue【児童館】&#10;有形固定資産減価償却率">
          <a:extLst>
            <a:ext uri="{FF2B5EF4-FFF2-40B4-BE49-F238E27FC236}">
              <a16:creationId xmlns:a16="http://schemas.microsoft.com/office/drawing/2014/main" id="{00000000-0008-0000-0100-0000A802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81" name="n_3mainValue【児童館】&#10;有形固定資産減価償却率">
          <a:extLst>
            <a:ext uri="{FF2B5EF4-FFF2-40B4-BE49-F238E27FC236}">
              <a16:creationId xmlns:a16="http://schemas.microsoft.com/office/drawing/2014/main" id="{00000000-0008-0000-0100-0000A9020000}"/>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2" name="n_4mainValue【児童館】&#10;有形固定資産減価償却率">
          <a:extLst>
            <a:ext uri="{FF2B5EF4-FFF2-40B4-BE49-F238E27FC236}">
              <a16:creationId xmlns:a16="http://schemas.microsoft.com/office/drawing/2014/main" id="{00000000-0008-0000-0100-0000AA020000}"/>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33564</xdr:rowOff>
    </xdr:from>
    <xdr:to>
      <xdr:col>85</xdr:col>
      <xdr:colOff>177800</xdr:colOff>
      <xdr:row>108</xdr:row>
      <xdr:rowOff>135164</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119941</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846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18869</xdr:rowOff>
    </xdr:from>
    <xdr:to>
      <xdr:col>81</xdr:col>
      <xdr:colOff>101600</xdr:colOff>
      <xdr:row>108</xdr:row>
      <xdr:rowOff>120469</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69669</xdr:rowOff>
    </xdr:from>
    <xdr:to>
      <xdr:col>85</xdr:col>
      <xdr:colOff>127000</xdr:colOff>
      <xdr:row>108</xdr:row>
      <xdr:rowOff>84364</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5481300" y="1858626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xdr:rowOff>
    </xdr:from>
    <xdr:to>
      <xdr:col>76</xdr:col>
      <xdr:colOff>165100</xdr:colOff>
      <xdr:row>108</xdr:row>
      <xdr:rowOff>102507</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51707</xdr:rowOff>
    </xdr:from>
    <xdr:to>
      <xdr:col>81</xdr:col>
      <xdr:colOff>50800</xdr:colOff>
      <xdr:row>108</xdr:row>
      <xdr:rowOff>69669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856830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138249</xdr:rowOff>
    </xdr:from>
    <xdr:to>
      <xdr:col>76</xdr:col>
      <xdr:colOff>114300</xdr:colOff>
      <xdr:row>108</xdr:row>
      <xdr:rowOff>51707</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3703300" y="18311949"/>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64588</xdr:rowOff>
    </xdr:from>
    <xdr:to>
      <xdr:col>67</xdr:col>
      <xdr:colOff>101600</xdr:colOff>
      <xdr:row>106</xdr:row>
      <xdr:rowOff>166188</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115388</xdr:rowOff>
    </xdr:from>
    <xdr:to>
      <xdr:col>71</xdr:col>
      <xdr:colOff>177800</xdr:colOff>
      <xdr:row>106</xdr:row>
      <xdr:rowOff>138249</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814300" y="182890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111596</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86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93634</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157315</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1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100-000039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100-00003B030000}"/>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100-00003D030000}"/>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58601</xdr:rowOff>
    </xdr:from>
    <xdr:to>
      <xdr:col>116</xdr:col>
      <xdr:colOff>114300</xdr:colOff>
      <xdr:row>107</xdr:row>
      <xdr:rowOff>160201</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2110700" y="184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37028</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100-000049030000}"/>
            </a:ext>
          </a:extLst>
        </xdr:cNvPr>
        <xdr:cNvSpPr txBox="1"/>
      </xdr:nvSpPr>
      <xdr:spPr>
        <a:xfrm>
          <a:off x="22199600" y="183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61868</xdr:rowOff>
    </xdr:from>
    <xdr:to>
      <xdr:col>112</xdr:col>
      <xdr:colOff>38100</xdr:colOff>
      <xdr:row>107</xdr:row>
      <xdr:rowOff>163468</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1272500" y="1840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109401</xdr:rowOff>
    </xdr:from>
    <xdr:to>
      <xdr:col>116</xdr:col>
      <xdr:colOff>63500</xdr:colOff>
      <xdr:row>107</xdr:row>
      <xdr:rowOff>112668</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21323300" y="184545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61868</xdr:rowOff>
    </xdr:from>
    <xdr:to>
      <xdr:col>107</xdr:col>
      <xdr:colOff>101600</xdr:colOff>
      <xdr:row>107</xdr:row>
      <xdr:rowOff>163468</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0383500" y="1840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112668</xdr:rowOff>
    </xdr:from>
    <xdr:to>
      <xdr:col>111</xdr:col>
      <xdr:colOff>177800</xdr:colOff>
      <xdr:row>107</xdr:row>
      <xdr:rowOff>112668</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20434300" y="184578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107</xdr:row>
      <xdr:rowOff>112668</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9545300" y="18315214"/>
          <a:ext cx="889000" cy="14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89626</xdr:rowOff>
    </xdr:from>
    <xdr:to>
      <xdr:col>98</xdr:col>
      <xdr:colOff>38100</xdr:colOff>
      <xdr:row>107</xdr:row>
      <xdr:rowOff>19776</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8605500" y="182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140426</xdr:rowOff>
    </xdr:from>
    <xdr:to>
      <xdr:col>102</xdr:col>
      <xdr:colOff>114300</xdr:colOff>
      <xdr:row>106</xdr:row>
      <xdr:rowOff>141514</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8656300" y="183141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850" name="n_1aveValue【公民館】&#10;一人当たり面積">
          <a:extLst>
            <a:ext uri="{FF2B5EF4-FFF2-40B4-BE49-F238E27FC236}">
              <a16:creationId xmlns:a16="http://schemas.microsoft.com/office/drawing/2014/main" id="{00000000-0008-0000-0100-000052030000}"/>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51" name="n_2aveValue【公民館】&#10;一人当たり面積">
          <a:extLst>
            <a:ext uri="{FF2B5EF4-FFF2-40B4-BE49-F238E27FC236}">
              <a16:creationId xmlns:a16="http://schemas.microsoft.com/office/drawing/2014/main" id="{00000000-0008-0000-0100-000053030000}"/>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852" name="n_3aveValue【公民館】&#10;一人当たり面積">
          <a:extLst>
            <a:ext uri="{FF2B5EF4-FFF2-40B4-BE49-F238E27FC236}">
              <a16:creationId xmlns:a16="http://schemas.microsoft.com/office/drawing/2014/main" id="{00000000-0008-0000-0100-000054030000}"/>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853" name="n_4aveValue【公民館】&#10;一人当たり面積">
          <a:extLst>
            <a:ext uri="{FF2B5EF4-FFF2-40B4-BE49-F238E27FC236}">
              <a16:creationId xmlns:a16="http://schemas.microsoft.com/office/drawing/2014/main" id="{00000000-0008-0000-0100-000055030000}"/>
            </a:ext>
          </a:extLst>
        </xdr:cNvPr>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154595</xdr:rowOff>
    </xdr:from>
    <xdr:ext cx="469744" cy="259045"/>
    <xdr:sp macro="" textlink="">
      <xdr:nvSpPr>
        <xdr:cNvPr id="854" name="n_1mainValue【公民館】&#10;一人当たり面積">
          <a:extLst>
            <a:ext uri="{FF2B5EF4-FFF2-40B4-BE49-F238E27FC236}">
              <a16:creationId xmlns:a16="http://schemas.microsoft.com/office/drawing/2014/main" id="{00000000-0008-0000-0100-000056030000}"/>
            </a:ext>
          </a:extLst>
        </xdr:cNvPr>
        <xdr:cNvSpPr txBox="1"/>
      </xdr:nvSpPr>
      <xdr:spPr>
        <a:xfrm>
          <a:off x="21075727" y="1849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154595</xdr:rowOff>
    </xdr:from>
    <xdr:ext cx="469744" cy="259045"/>
    <xdr:sp macro="" textlink="">
      <xdr:nvSpPr>
        <xdr:cNvPr id="855" name="n_2mainValue【公民館】&#10;一人当たり面積">
          <a:extLst>
            <a:ext uri="{FF2B5EF4-FFF2-40B4-BE49-F238E27FC236}">
              <a16:creationId xmlns:a16="http://schemas.microsoft.com/office/drawing/2014/main" id="{00000000-0008-0000-0100-000057030000}"/>
            </a:ext>
          </a:extLst>
        </xdr:cNvPr>
        <xdr:cNvSpPr txBox="1"/>
      </xdr:nvSpPr>
      <xdr:spPr>
        <a:xfrm>
          <a:off x="20199427" y="1849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37391</xdr:rowOff>
    </xdr:from>
    <xdr:ext cx="469744" cy="259045"/>
    <xdr:sp macro="" textlink="">
      <xdr:nvSpPr>
        <xdr:cNvPr id="856" name="n_3mainValue【公民館】&#10;一人当たり面積">
          <a:extLst>
            <a:ext uri="{FF2B5EF4-FFF2-40B4-BE49-F238E27FC236}">
              <a16:creationId xmlns:a16="http://schemas.microsoft.com/office/drawing/2014/main" id="{00000000-0008-0000-0100-000058030000}"/>
            </a:ext>
          </a:extLst>
        </xdr:cNvPr>
        <xdr:cNvSpPr txBox="1"/>
      </xdr:nvSpPr>
      <xdr:spPr>
        <a:xfrm>
          <a:off x="19310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36303</xdr:rowOff>
    </xdr:from>
    <xdr:ext cx="469744" cy="259045"/>
    <xdr:sp macro="" textlink="">
      <xdr:nvSpPr>
        <xdr:cNvPr id="857" name="n_4mainValue【公民館】&#10;一人当たり面積">
          <a:extLst>
            <a:ext uri="{FF2B5EF4-FFF2-40B4-BE49-F238E27FC236}">
              <a16:creationId xmlns:a16="http://schemas.microsoft.com/office/drawing/2014/main" id="{00000000-0008-0000-0100-000059030000}"/>
            </a:ext>
          </a:extLst>
        </xdr:cNvPr>
        <xdr:cNvSpPr txBox="1"/>
      </xdr:nvSpPr>
      <xdr:spPr>
        <a:xfrm>
          <a:off x="18421427" y="180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幼稚園・児童館・公民館である。いずれも築年数の経過により、累計減価償却額が大きくなっていることから、公共施設等総合管理計画に基づき、計画的な改修等を実施する予定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14,173
13,884
37.58
9,448,805
8,921,578
432,543
4,842,464
2,444,582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67508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xdr:rowOff>
    </xdr:from>
    <xdr:to>
      <xdr:col>24</xdr:col>
      <xdr:colOff>114300</xdr:colOff>
      <xdr:row>36</xdr:row>
      <xdr:rowOff>102507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23784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79284</xdr:rowOff>
    </xdr:from>
    <xdr:to>
      <xdr:col>20</xdr:col>
      <xdr:colOff>38100</xdr:colOff>
      <xdr:row>36</xdr:row>
      <xdr:rowOff>9434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130084</xdr:rowOff>
    </xdr:from>
    <xdr:to>
      <xdr:col>24</xdr:col>
      <xdr:colOff>63500</xdr:colOff>
      <xdr:row>36</xdr:row>
      <xdr:rowOff>51707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13083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156028</xdr:rowOff>
    </xdr:from>
    <xdr:to>
      <xdr:col>15</xdr:col>
      <xdr:colOff>101600</xdr:colOff>
      <xdr:row>35</xdr:row>
      <xdr:rowOff>86178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35378</xdr:rowOff>
    </xdr:from>
    <xdr:to>
      <xdr:col>19</xdr:col>
      <xdr:colOff>177800</xdr:colOff>
      <xdr:row>35</xdr:row>
      <xdr:rowOff>130084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03612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46627</xdr:rowOff>
    </xdr:from>
    <xdr:to>
      <xdr:col>10</xdr:col>
      <xdr:colOff>165100</xdr:colOff>
      <xdr:row>34</xdr:row>
      <xdr:rowOff>148227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97427</xdr:rowOff>
    </xdr:from>
    <xdr:to>
      <xdr:col>15</xdr:col>
      <xdr:colOff>50800</xdr:colOff>
      <xdr:row>35</xdr:row>
      <xdr:rowOff>35378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92672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129903</xdr:rowOff>
    </xdr:from>
    <xdr:to>
      <xdr:col>6</xdr:col>
      <xdr:colOff>38100</xdr:colOff>
      <xdr:row>34</xdr:row>
      <xdr:rowOff>60053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9253</xdr:rowOff>
    </xdr:from>
    <xdr:to>
      <xdr:col>10</xdr:col>
      <xdr:colOff>114300</xdr:colOff>
      <xdr:row>34</xdr:row>
      <xdr:rowOff>97427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83855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25961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102705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164754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76580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89408</xdr:rowOff>
    </xdr:from>
    <xdr:to>
      <xdr:col>55</xdr:col>
      <xdr:colOff>50800</xdr:colOff>
      <xdr:row>37</xdr:row>
      <xdr:rowOff>19558</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112285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98552</xdr:rowOff>
    </xdr:from>
    <xdr:to>
      <xdr:col>50</xdr:col>
      <xdr:colOff>165100</xdr:colOff>
      <xdr:row>37</xdr:row>
      <xdr:rowOff>28702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140208</xdr:rowOff>
    </xdr:from>
    <xdr:to>
      <xdr:col>55</xdr:col>
      <xdr:colOff>0</xdr:colOff>
      <xdr:row>36</xdr:row>
      <xdr:rowOff>149352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3124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98552</xdr:rowOff>
    </xdr:from>
    <xdr:to>
      <xdr:col>46</xdr:col>
      <xdr:colOff>38100</xdr:colOff>
      <xdr:row>37</xdr:row>
      <xdr:rowOff>28702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149352</xdr:rowOff>
    </xdr:from>
    <xdr:to>
      <xdr:col>50</xdr:col>
      <xdr:colOff>114300</xdr:colOff>
      <xdr:row>36</xdr:row>
      <xdr:rowOff>149352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321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98552</xdr:rowOff>
    </xdr:from>
    <xdr:to>
      <xdr:col>41</xdr:col>
      <xdr:colOff>101600</xdr:colOff>
      <xdr:row>37</xdr:row>
      <xdr:rowOff>28702</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149352</xdr:rowOff>
    </xdr:from>
    <xdr:to>
      <xdr:col>45</xdr:col>
      <xdr:colOff>177800</xdr:colOff>
      <xdr:row>36</xdr:row>
      <xdr:rowOff>149352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321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93980</xdr:rowOff>
    </xdr:from>
    <xdr:to>
      <xdr:col>36</xdr:col>
      <xdr:colOff>165100</xdr:colOff>
      <xdr:row>37</xdr:row>
      <xdr:rowOff>24130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144780</xdr:rowOff>
    </xdr:from>
    <xdr:to>
      <xdr:col>41</xdr:col>
      <xdr:colOff>50800</xdr:colOff>
      <xdr:row>36</xdr:row>
      <xdr:rowOff>149352</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316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45229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45229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45229</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40657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12065</xdr:rowOff>
    </xdr:from>
    <xdr:to>
      <xdr:col>24</xdr:col>
      <xdr:colOff>114300</xdr:colOff>
      <xdr:row>64</xdr:row>
      <xdr:rowOff>113665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98442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89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143510</xdr:rowOff>
    </xdr:from>
    <xdr:to>
      <xdr:col>20</xdr:col>
      <xdr:colOff>38100</xdr:colOff>
      <xdr:row>64</xdr:row>
      <xdr:rowOff>73660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22860</xdr:rowOff>
    </xdr:from>
    <xdr:to>
      <xdr:col>24</xdr:col>
      <xdr:colOff>63500</xdr:colOff>
      <xdr:row>64</xdr:row>
      <xdr:rowOff>62865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9956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103505</xdr:rowOff>
    </xdr:from>
    <xdr:to>
      <xdr:col>15</xdr:col>
      <xdr:colOff>101600</xdr:colOff>
      <xdr:row>64</xdr:row>
      <xdr:rowOff>33655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154305</xdr:rowOff>
    </xdr:from>
    <xdr:to>
      <xdr:col>19</xdr:col>
      <xdr:colOff>177800</xdr:colOff>
      <xdr:row>64</xdr:row>
      <xdr:rowOff>22860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9556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84455</xdr:rowOff>
    </xdr:from>
    <xdr:to>
      <xdr:col>10</xdr:col>
      <xdr:colOff>165100</xdr:colOff>
      <xdr:row>60</xdr:row>
      <xdr:rowOff>14605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135255</xdr:rowOff>
    </xdr:from>
    <xdr:to>
      <xdr:col>15</xdr:col>
      <xdr:colOff>50800</xdr:colOff>
      <xdr:row>63</xdr:row>
      <xdr:rowOff>154305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250805"/>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46355</xdr:rowOff>
    </xdr:from>
    <xdr:to>
      <xdr:col>6</xdr:col>
      <xdr:colOff>38100</xdr:colOff>
      <xdr:row>59</xdr:row>
      <xdr:rowOff>147955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97155</xdr:rowOff>
    </xdr:from>
    <xdr:to>
      <xdr:col>10</xdr:col>
      <xdr:colOff>114300</xdr:colOff>
      <xdr:row>59</xdr:row>
      <xdr:rowOff>135255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21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64787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24782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74473</xdr:rowOff>
    </xdr:from>
    <xdr:to>
      <xdr:col>55</xdr:col>
      <xdr:colOff>50800</xdr:colOff>
      <xdr:row>61</xdr:row>
      <xdr:rowOff>4623</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3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97350</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21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80873</xdr:rowOff>
    </xdr:from>
    <xdr:to>
      <xdr:col>50</xdr:col>
      <xdr:colOff>165100</xdr:colOff>
      <xdr:row>61</xdr:row>
      <xdr:rowOff>11023</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125273</xdr:rowOff>
    </xdr:from>
    <xdr:to>
      <xdr:col>55</xdr:col>
      <xdr:colOff>0</xdr:colOff>
      <xdr:row>60</xdr:row>
      <xdr:rowOff>131673</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639300" y="10412273"/>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81788</xdr:rowOff>
    </xdr:from>
    <xdr:to>
      <xdr:col>46</xdr:col>
      <xdr:colOff>38100</xdr:colOff>
      <xdr:row>61</xdr:row>
      <xdr:rowOff>11938</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131673</xdr:rowOff>
    </xdr:from>
    <xdr:to>
      <xdr:col>50</xdr:col>
      <xdr:colOff>114300</xdr:colOff>
      <xdr:row>60</xdr:row>
      <xdr:rowOff>132588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8750300" y="1041867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120193</xdr:rowOff>
    </xdr:from>
    <xdr:to>
      <xdr:col>41</xdr:col>
      <xdr:colOff>101600</xdr:colOff>
      <xdr:row>61</xdr:row>
      <xdr:rowOff>50343</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40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132588</xdr:rowOff>
    </xdr:from>
    <xdr:to>
      <xdr:col>45</xdr:col>
      <xdr:colOff>177800</xdr:colOff>
      <xdr:row>60</xdr:row>
      <xdr:rowOff>170993</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7861300" y="10419588"/>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118364</xdr:rowOff>
    </xdr:from>
    <xdr:to>
      <xdr:col>36</xdr:col>
      <xdr:colOff>165100</xdr:colOff>
      <xdr:row>61</xdr:row>
      <xdr:rowOff>48514</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169164</xdr:rowOff>
    </xdr:from>
    <xdr:to>
      <xdr:col>41</xdr:col>
      <xdr:colOff>50800</xdr:colOff>
      <xdr:row>60</xdr:row>
      <xdr:rowOff>170993</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972300" y="104561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160341</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27550</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66870</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65041</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1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00000000-0008-0000-0200-00002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01" name="【市民会館】&#10;有形固定資産減価償却率最小値テキスト">
          <a:extLst>
            <a:ext uri="{FF2B5EF4-FFF2-40B4-BE49-F238E27FC236}">
              <a16:creationId xmlns:a16="http://schemas.microsoft.com/office/drawing/2014/main" id="{00000000-0008-0000-0200-00002D010000}"/>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00000000-0008-0000-0200-00002F010000}"/>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00000000-0008-0000-0200-000031010000}"/>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4584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47641</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00000000-0008-0000-0200-00003D010000}"/>
            </a:ext>
          </a:extLst>
        </xdr:cNvPr>
        <xdr:cNvSpPr txBox="1"/>
      </xdr:nvSpPr>
      <xdr:spPr>
        <a:xfrm>
          <a:off x="4673600"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40639</xdr:rowOff>
    </xdr:from>
    <xdr:to>
      <xdr:col>20</xdr:col>
      <xdr:colOff>38100</xdr:colOff>
      <xdr:row>104</xdr:row>
      <xdr:rowOff>142239</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3746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91439</xdr:rowOff>
    </xdr:from>
    <xdr:to>
      <xdr:col>24</xdr:col>
      <xdr:colOff>63500</xdr:colOff>
      <xdr:row>104</xdr:row>
      <xdr:rowOff>120014</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3797300" y="179222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15875</xdr:rowOff>
    </xdr:from>
    <xdr:to>
      <xdr:col>15</xdr:col>
      <xdr:colOff>101600</xdr:colOff>
      <xdr:row>104</xdr:row>
      <xdr:rowOff>117475</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2857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66675</xdr:rowOff>
    </xdr:from>
    <xdr:to>
      <xdr:col>19</xdr:col>
      <xdr:colOff>177800</xdr:colOff>
      <xdr:row>104</xdr:row>
      <xdr:rowOff>91439</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2908300" y="178974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122555</xdr:rowOff>
    </xdr:from>
    <xdr:to>
      <xdr:col>10</xdr:col>
      <xdr:colOff>165100</xdr:colOff>
      <xdr:row>104</xdr:row>
      <xdr:rowOff>52705</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968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xdr:rowOff>
    </xdr:from>
    <xdr:to>
      <xdr:col>15</xdr:col>
      <xdr:colOff>50800</xdr:colOff>
      <xdr:row>104</xdr:row>
      <xdr:rowOff>66675</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019300" y="178327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84455</xdr:rowOff>
    </xdr:from>
    <xdr:to>
      <xdr:col>6</xdr:col>
      <xdr:colOff>38100</xdr:colOff>
      <xdr:row>104</xdr:row>
      <xdr:rowOff>14605</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079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135255</xdr:rowOff>
    </xdr:from>
    <xdr:to>
      <xdr:col>10</xdr:col>
      <xdr:colOff>114300</xdr:colOff>
      <xdr:row>104</xdr:row>
      <xdr:rowOff>1905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130300" y="17794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101616</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200-000046010000}"/>
            </a:ext>
          </a:extLst>
        </xdr:cNvPr>
        <xdr:cNvSpPr txBox="1"/>
      </xdr:nvSpPr>
      <xdr:spPr>
        <a:xfrm>
          <a:off x="3582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27" name="n_2aveValue【市民会館】&#10;有形固定資産減価償却率">
          <a:extLst>
            <a:ext uri="{FF2B5EF4-FFF2-40B4-BE49-F238E27FC236}">
              <a16:creationId xmlns:a16="http://schemas.microsoft.com/office/drawing/2014/main" id="{00000000-0008-0000-0200-000047010000}"/>
            </a:ext>
          </a:extLst>
        </xdr:cNvPr>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328" name="n_3aveValue【市民会館】&#10;有形固定資産減価償却率">
          <a:extLst>
            <a:ext uri="{FF2B5EF4-FFF2-40B4-BE49-F238E27FC236}">
              <a16:creationId xmlns:a16="http://schemas.microsoft.com/office/drawing/2014/main" id="{00000000-0008-0000-0200-000048010000}"/>
            </a:ext>
          </a:extLst>
        </xdr:cNvPr>
        <xdr:cNvSpPr txBox="1"/>
      </xdr:nvSpPr>
      <xdr:spPr>
        <a:xfrm>
          <a:off x="1816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103522</xdr:rowOff>
    </xdr:from>
    <xdr:ext cx="405111" cy="259045"/>
    <xdr:sp macro="" textlink="">
      <xdr:nvSpPr>
        <xdr:cNvPr id="329" name="n_4aveValue【市民会館】&#10;有形固定資産減価償却率">
          <a:extLst>
            <a:ext uri="{FF2B5EF4-FFF2-40B4-BE49-F238E27FC236}">
              <a16:creationId xmlns:a16="http://schemas.microsoft.com/office/drawing/2014/main" id="{00000000-0008-0000-0200-000049010000}"/>
            </a:ext>
          </a:extLst>
        </xdr:cNvPr>
        <xdr:cNvSpPr txBox="1"/>
      </xdr:nvSpPr>
      <xdr:spPr>
        <a:xfrm>
          <a:off x="927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133366</xdr:rowOff>
    </xdr:from>
    <xdr:ext cx="405111" cy="259045"/>
    <xdr:sp macro="" textlink="">
      <xdr:nvSpPr>
        <xdr:cNvPr id="330" name="n_1main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108602</xdr:rowOff>
    </xdr:from>
    <xdr:ext cx="405111" cy="259045"/>
    <xdr:sp macro="" textlink="">
      <xdr:nvSpPr>
        <xdr:cNvPr id="331" name="n_2main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43832</xdr:rowOff>
    </xdr:from>
    <xdr:ext cx="405111" cy="259045"/>
    <xdr:sp macro="" textlink="">
      <xdr:nvSpPr>
        <xdr:cNvPr id="332" name="n_3main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333" name="n_4main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00000000-0008-0000-0200-00006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58" name="【市民会館】&#10;一人当たり面積最小値テキスト">
          <a:extLst>
            <a:ext uri="{FF2B5EF4-FFF2-40B4-BE49-F238E27FC236}">
              <a16:creationId xmlns:a16="http://schemas.microsoft.com/office/drawing/2014/main" id="{00000000-0008-0000-0200-000066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60" name="【市民会館】&#10;一人当たり面積最大値テキスト">
          <a:extLst>
            <a:ext uri="{FF2B5EF4-FFF2-40B4-BE49-F238E27FC236}">
              <a16:creationId xmlns:a16="http://schemas.microsoft.com/office/drawing/2014/main" id="{00000000-0008-0000-0200-000068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127652</xdr:rowOff>
    </xdr:from>
    <xdr:ext cx="469744" cy="259045"/>
    <xdr:sp macro="" textlink="">
      <xdr:nvSpPr>
        <xdr:cNvPr id="362" name="【市民会館】&#10;一人当たり面積平均値テキスト">
          <a:extLst>
            <a:ext uri="{FF2B5EF4-FFF2-40B4-BE49-F238E27FC236}">
              <a16:creationId xmlns:a16="http://schemas.microsoft.com/office/drawing/2014/main" id="{00000000-0008-0000-0200-00006A010000}"/>
            </a:ext>
          </a:extLst>
        </xdr:cNvPr>
        <xdr:cNvSpPr txBox="1"/>
      </xdr:nvSpPr>
      <xdr:spPr>
        <a:xfrm>
          <a:off x="10515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97789</xdr:rowOff>
    </xdr:from>
    <xdr:to>
      <xdr:col>55</xdr:col>
      <xdr:colOff>50800</xdr:colOff>
      <xdr:row>106</xdr:row>
      <xdr:rowOff>27939</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0426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120666</xdr:rowOff>
    </xdr:from>
    <xdr:ext cx="469744" cy="259045"/>
    <xdr:sp macro="" textlink="">
      <xdr:nvSpPr>
        <xdr:cNvPr id="374" name="【市民会館】&#10;一人当たり面積該当値テキスト">
          <a:extLst>
            <a:ext uri="{FF2B5EF4-FFF2-40B4-BE49-F238E27FC236}">
              <a16:creationId xmlns:a16="http://schemas.microsoft.com/office/drawing/2014/main" id="{00000000-0008-0000-0200-000076010000}"/>
            </a:ext>
          </a:extLst>
        </xdr:cNvPr>
        <xdr:cNvSpPr txBox="1"/>
      </xdr:nvSpPr>
      <xdr:spPr>
        <a:xfrm>
          <a:off x="10515600"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103505</xdr:rowOff>
    </xdr:from>
    <xdr:to>
      <xdr:col>50</xdr:col>
      <xdr:colOff>165100</xdr:colOff>
      <xdr:row>106</xdr:row>
      <xdr:rowOff>33655</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9588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148589</xdr:rowOff>
    </xdr:from>
    <xdr:to>
      <xdr:col>55</xdr:col>
      <xdr:colOff>0</xdr:colOff>
      <xdr:row>105</xdr:row>
      <xdr:rowOff>154305</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9639300" y="181508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103505</xdr:rowOff>
    </xdr:from>
    <xdr:to>
      <xdr:col>46</xdr:col>
      <xdr:colOff>38100</xdr:colOff>
      <xdr:row>106</xdr:row>
      <xdr:rowOff>33655</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8699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154305</xdr:rowOff>
    </xdr:from>
    <xdr:to>
      <xdr:col>50</xdr:col>
      <xdr:colOff>114300</xdr:colOff>
      <xdr:row>105</xdr:row>
      <xdr:rowOff>154305</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8750300" y="18156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95886</xdr:rowOff>
    </xdr:from>
    <xdr:to>
      <xdr:col>41</xdr:col>
      <xdr:colOff>101600</xdr:colOff>
      <xdr:row>106</xdr:row>
      <xdr:rowOff>26036</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7810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146686</xdr:rowOff>
    </xdr:from>
    <xdr:to>
      <xdr:col>45</xdr:col>
      <xdr:colOff>177800</xdr:colOff>
      <xdr:row>105</xdr:row>
      <xdr:rowOff>154305</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861300" y="181489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692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144780</xdr:rowOff>
    </xdr:from>
    <xdr:to>
      <xdr:col>41</xdr:col>
      <xdr:colOff>50800</xdr:colOff>
      <xdr:row>105</xdr:row>
      <xdr:rowOff>146686</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6972300" y="181470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383" name="n_1aveValue【市民会館】&#10;一人当たり面積">
          <a:extLst>
            <a:ext uri="{FF2B5EF4-FFF2-40B4-BE49-F238E27FC236}">
              <a16:creationId xmlns:a16="http://schemas.microsoft.com/office/drawing/2014/main" id="{00000000-0008-0000-0200-00007F010000}"/>
            </a:ext>
          </a:extLst>
        </xdr:cNvPr>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384" name="n_2aveValue【市民会館】&#10;一人当たり面積">
          <a:extLst>
            <a:ext uri="{FF2B5EF4-FFF2-40B4-BE49-F238E27FC236}">
              <a16:creationId xmlns:a16="http://schemas.microsoft.com/office/drawing/2014/main" id="{00000000-0008-0000-0200-000080010000}"/>
            </a:ext>
          </a:extLst>
        </xdr:cNvPr>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385" name="n_3aveValue【市民会館】&#10;一人当たり面積">
          <a:extLst>
            <a:ext uri="{FF2B5EF4-FFF2-40B4-BE49-F238E27FC236}">
              <a16:creationId xmlns:a16="http://schemas.microsoft.com/office/drawing/2014/main" id="{00000000-0008-0000-0200-000081010000}"/>
            </a:ext>
          </a:extLst>
        </xdr:cNvPr>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86" name="n_4aveValue【市民会館】&#10;一人当たり面積">
          <a:extLst>
            <a:ext uri="{FF2B5EF4-FFF2-40B4-BE49-F238E27FC236}">
              <a16:creationId xmlns:a16="http://schemas.microsoft.com/office/drawing/2014/main" id="{00000000-0008-0000-0200-000082010000}"/>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24782</xdr:rowOff>
    </xdr:from>
    <xdr:ext cx="469744" cy="259045"/>
    <xdr:sp macro="" textlink="">
      <xdr:nvSpPr>
        <xdr:cNvPr id="387" name="n_1mainValue【市民会館】&#10;一人当たり面積">
          <a:extLst>
            <a:ext uri="{FF2B5EF4-FFF2-40B4-BE49-F238E27FC236}">
              <a16:creationId xmlns:a16="http://schemas.microsoft.com/office/drawing/2014/main" id="{00000000-0008-0000-0200-000083010000}"/>
            </a:ext>
          </a:extLst>
        </xdr:cNvPr>
        <xdr:cNvSpPr txBox="1"/>
      </xdr:nvSpPr>
      <xdr:spPr>
        <a:xfrm>
          <a:off x="9391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24782</xdr:rowOff>
    </xdr:from>
    <xdr:ext cx="469744" cy="259045"/>
    <xdr:sp macro="" textlink="">
      <xdr:nvSpPr>
        <xdr:cNvPr id="388" name="n_2mainValue【市民会館】&#10;一人当たり面積">
          <a:extLst>
            <a:ext uri="{FF2B5EF4-FFF2-40B4-BE49-F238E27FC236}">
              <a16:creationId xmlns:a16="http://schemas.microsoft.com/office/drawing/2014/main" id="{00000000-0008-0000-0200-000084010000}"/>
            </a:ext>
          </a:extLst>
        </xdr:cNvPr>
        <xdr:cNvSpPr txBox="1"/>
      </xdr:nvSpPr>
      <xdr:spPr>
        <a:xfrm>
          <a:off x="85154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17163</xdr:rowOff>
    </xdr:from>
    <xdr:ext cx="469744" cy="259045"/>
    <xdr:sp macro="" textlink="">
      <xdr:nvSpPr>
        <xdr:cNvPr id="389" name="n_3mainValue【市民会館】&#10;一人当たり面積">
          <a:extLst>
            <a:ext uri="{FF2B5EF4-FFF2-40B4-BE49-F238E27FC236}">
              <a16:creationId xmlns:a16="http://schemas.microsoft.com/office/drawing/2014/main" id="{00000000-0008-0000-0200-000085010000}"/>
            </a:ext>
          </a:extLst>
        </xdr:cNvPr>
        <xdr:cNvSpPr txBox="1"/>
      </xdr:nvSpPr>
      <xdr:spPr>
        <a:xfrm>
          <a:off x="7626427" y="181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390" name="n_4mainValue【市民会館】&#10;一人当たり面積">
          <a:extLst>
            <a:ext uri="{FF2B5EF4-FFF2-40B4-BE49-F238E27FC236}">
              <a16:creationId xmlns:a16="http://schemas.microsoft.com/office/drawing/2014/main" id="{00000000-0008-0000-0200-000086010000}"/>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0000000-0008-0000-02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00000000-0008-0000-0200-0000A0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00000000-0008-0000-0200-0000A2010000}"/>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000000-0008-0000-0200-0000A4010000}"/>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23495</xdr:rowOff>
    </xdr:from>
    <xdr:to>
      <xdr:col>72</xdr:col>
      <xdr:colOff>38100</xdr:colOff>
      <xdr:row>34</xdr:row>
      <xdr:rowOff>125095</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3652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53975</xdr:rowOff>
    </xdr:from>
    <xdr:to>
      <xdr:col>67</xdr:col>
      <xdr:colOff>101600</xdr:colOff>
      <xdr:row>33</xdr:row>
      <xdr:rowOff>155575</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2763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104775</xdr:rowOff>
    </xdr:from>
    <xdr:to>
      <xdr:col>71</xdr:col>
      <xdr:colOff>177800</xdr:colOff>
      <xdr:row>34</xdr:row>
      <xdr:rowOff>74295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814300" y="576262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434" name="n_1aveValue【一般廃棄物処理施設】&#10;有形固定資産減価償却率">
          <a:extLst>
            <a:ext uri="{FF2B5EF4-FFF2-40B4-BE49-F238E27FC236}">
              <a16:creationId xmlns:a16="http://schemas.microsoft.com/office/drawing/2014/main" id="{00000000-0008-0000-0200-0000B2010000}"/>
            </a:ext>
          </a:extLst>
        </xdr:cNvPr>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35" name="n_2aveValue【一般廃棄物処理施設】&#10;有形固定資産減価償却率">
          <a:extLst>
            <a:ext uri="{FF2B5EF4-FFF2-40B4-BE49-F238E27FC236}">
              <a16:creationId xmlns:a16="http://schemas.microsoft.com/office/drawing/2014/main" id="{00000000-0008-0000-0200-0000B3010000}"/>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36" name="n_3aveValue【一般廃棄物処理施設】&#10;有形固定資産減価償却率">
          <a:extLst>
            <a:ext uri="{FF2B5EF4-FFF2-40B4-BE49-F238E27FC236}">
              <a16:creationId xmlns:a16="http://schemas.microsoft.com/office/drawing/2014/main" id="{00000000-0008-0000-0200-0000B4010000}"/>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437" name="n_4aveValue【一般廃棄物処理施設】&#10;有形固定資産減価償却率">
          <a:extLst>
            <a:ext uri="{FF2B5EF4-FFF2-40B4-BE49-F238E27FC236}">
              <a16:creationId xmlns:a16="http://schemas.microsoft.com/office/drawing/2014/main" id="{00000000-0008-0000-0200-0000B5010000}"/>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141622</xdr:rowOff>
    </xdr:from>
    <xdr:ext cx="405111" cy="259045"/>
    <xdr:sp macro="" textlink="">
      <xdr:nvSpPr>
        <xdr:cNvPr id="438" name="n_3mainValue【一般廃棄物処理施設】&#10;有形固定資産減価償却率">
          <a:extLst>
            <a:ext uri="{FF2B5EF4-FFF2-40B4-BE49-F238E27FC236}">
              <a16:creationId xmlns:a16="http://schemas.microsoft.com/office/drawing/2014/main" id="{00000000-0008-0000-0200-0000B6010000}"/>
            </a:ext>
          </a:extLst>
        </xdr:cNvPr>
        <xdr:cNvSpPr txBox="1"/>
      </xdr:nvSpPr>
      <xdr:spPr>
        <a:xfrm>
          <a:off x="135007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652</xdr:rowOff>
    </xdr:from>
    <xdr:ext cx="405111" cy="259045"/>
    <xdr:sp macro="" textlink="">
      <xdr:nvSpPr>
        <xdr:cNvPr id="439" name="n_4main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2611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a:extLst>
            <a:ext uri="{FF2B5EF4-FFF2-40B4-BE49-F238E27FC236}">
              <a16:creationId xmlns:a16="http://schemas.microsoft.com/office/drawing/2014/main" id="{00000000-0008-0000-0200-0000C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64" name="【一般廃棄物処理施設】&#10;一人当たり有形固定資産（償却資産）額最小値テキスト">
          <a:extLst>
            <a:ext uri="{FF2B5EF4-FFF2-40B4-BE49-F238E27FC236}">
              <a16:creationId xmlns:a16="http://schemas.microsoft.com/office/drawing/2014/main" id="{00000000-0008-0000-0200-0000D0010000}"/>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66" name="【一般廃棄物処理施設】&#10;一人当たり有形固定資産（償却資産）額最大値テキスト">
          <a:extLst>
            <a:ext uri="{FF2B5EF4-FFF2-40B4-BE49-F238E27FC236}">
              <a16:creationId xmlns:a16="http://schemas.microsoft.com/office/drawing/2014/main" id="{00000000-0008-0000-0200-0000D2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468" name="【一般廃棄物処理施設】&#10;一人当たり有形固定資産（償却資産）額平均値テキスト">
          <a:extLst>
            <a:ext uri="{FF2B5EF4-FFF2-40B4-BE49-F238E27FC236}">
              <a16:creationId xmlns:a16="http://schemas.microsoft.com/office/drawing/2014/main" id="{00000000-0008-0000-0200-0000D4010000}"/>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122829</xdr:rowOff>
    </xdr:from>
    <xdr:to>
      <xdr:col>102</xdr:col>
      <xdr:colOff>165100</xdr:colOff>
      <xdr:row>42</xdr:row>
      <xdr:rowOff>52979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9494500" y="71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128144</xdr:rowOff>
    </xdr:from>
    <xdr:to>
      <xdr:col>98</xdr:col>
      <xdr:colOff>38100</xdr:colOff>
      <xdr:row>42</xdr:row>
      <xdr:rowOff>58294</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8605500" y="71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2179</xdr:rowOff>
    </xdr:from>
    <xdr:to>
      <xdr:col>102</xdr:col>
      <xdr:colOff>114300</xdr:colOff>
      <xdr:row>42</xdr:row>
      <xdr:rowOff>7494</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18656300" y="7203079"/>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482" name="n_1aveValue【一般廃棄物処理施設】&#10;一人当たり有形固定資産（償却資産）額">
          <a:extLst>
            <a:ext uri="{FF2B5EF4-FFF2-40B4-BE49-F238E27FC236}">
              <a16:creationId xmlns:a16="http://schemas.microsoft.com/office/drawing/2014/main" id="{00000000-0008-0000-0200-0000E2010000}"/>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483" name="n_2aveValue【一般廃棄物処理施設】&#10;一人当たり有形固定資産（償却資産）額">
          <a:extLst>
            <a:ext uri="{FF2B5EF4-FFF2-40B4-BE49-F238E27FC236}">
              <a16:creationId xmlns:a16="http://schemas.microsoft.com/office/drawing/2014/main" id="{00000000-0008-0000-0200-0000E3010000}"/>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484" name="n_3aveValue【一般廃棄物処理施設】&#10;一人当たり有形固定資産（償却資産）額">
          <a:extLst>
            <a:ext uri="{FF2B5EF4-FFF2-40B4-BE49-F238E27FC236}">
              <a16:creationId xmlns:a16="http://schemas.microsoft.com/office/drawing/2014/main" id="{00000000-0008-0000-0200-0000E4010000}"/>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485" name="n_4aveValue【一般廃棄物処理施設】&#10;一人当たり有形固定資産（償却資産）額">
          <a:extLst>
            <a:ext uri="{FF2B5EF4-FFF2-40B4-BE49-F238E27FC236}">
              <a16:creationId xmlns:a16="http://schemas.microsoft.com/office/drawing/2014/main" id="{00000000-0008-0000-0200-0000E5010000}"/>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44106</xdr:rowOff>
    </xdr:from>
    <xdr:ext cx="469744" cy="259045"/>
    <xdr:sp macro="" textlink="">
      <xdr:nvSpPr>
        <xdr:cNvPr id="486" name="n_3mainValue【一般廃棄物処理施設】&#10;一人当たり有形固定資産（償却資産）額">
          <a:extLst>
            <a:ext uri="{FF2B5EF4-FFF2-40B4-BE49-F238E27FC236}">
              <a16:creationId xmlns:a16="http://schemas.microsoft.com/office/drawing/2014/main" id="{00000000-0008-0000-0200-0000E6010000}"/>
            </a:ext>
          </a:extLst>
        </xdr:cNvPr>
        <xdr:cNvSpPr txBox="1"/>
      </xdr:nvSpPr>
      <xdr:spPr>
        <a:xfrm>
          <a:off x="19310428" y="724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49421</xdr:rowOff>
    </xdr:from>
    <xdr:ext cx="469744" cy="259045"/>
    <xdr:sp macro="" textlink="">
      <xdr:nvSpPr>
        <xdr:cNvPr id="487" name="n_4mainValue【一般廃棄物処理施設】&#10;一人当たり有形固定資産（償却資産）額">
          <a:extLst>
            <a:ext uri="{FF2B5EF4-FFF2-40B4-BE49-F238E27FC236}">
              <a16:creationId xmlns:a16="http://schemas.microsoft.com/office/drawing/2014/main" id="{00000000-0008-0000-0200-0000E7010000}"/>
            </a:ext>
          </a:extLst>
        </xdr:cNvPr>
        <xdr:cNvSpPr txBox="1"/>
      </xdr:nvSpPr>
      <xdr:spPr>
        <a:xfrm>
          <a:off x="18421428" y="72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a:extLst>
            <a:ext uri="{FF2B5EF4-FFF2-40B4-BE49-F238E27FC236}">
              <a16:creationId xmlns:a16="http://schemas.microsoft.com/office/drawing/2014/main" id="{00000000-0008-0000-0200-0000F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12" name="【保健センター・保健所】&#10;有形固定資産減価償却率最小値テキスト">
          <a:extLst>
            <a:ext uri="{FF2B5EF4-FFF2-40B4-BE49-F238E27FC236}">
              <a16:creationId xmlns:a16="http://schemas.microsoft.com/office/drawing/2014/main" id="{00000000-0008-0000-0200-000000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14" name="【保健センター・保健所】&#10;有形固定資産減価償却率最大値テキスト">
          <a:extLst>
            <a:ext uri="{FF2B5EF4-FFF2-40B4-BE49-F238E27FC236}">
              <a16:creationId xmlns:a16="http://schemas.microsoft.com/office/drawing/2014/main" id="{00000000-0008-0000-0200-00000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516" name="【保健センター・保健所】&#10;有形固定資産減価償却率平均値テキスト">
          <a:extLst>
            <a:ext uri="{FF2B5EF4-FFF2-40B4-BE49-F238E27FC236}">
              <a16:creationId xmlns:a16="http://schemas.microsoft.com/office/drawing/2014/main" id="{00000000-0008-0000-0200-000004020000}"/>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85090</xdr:rowOff>
    </xdr:from>
    <xdr:to>
      <xdr:col>85</xdr:col>
      <xdr:colOff>177800</xdr:colOff>
      <xdr:row>60</xdr:row>
      <xdr:rowOff>15240</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62687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63517</xdr:rowOff>
    </xdr:from>
    <xdr:ext cx="405111" cy="259045"/>
    <xdr:sp macro="" textlink="">
      <xdr:nvSpPr>
        <xdr:cNvPr id="528" name="【保健センター・保健所】&#10;有形固定資産減価償却率該当値テキスト">
          <a:extLst>
            <a:ext uri="{FF2B5EF4-FFF2-40B4-BE49-F238E27FC236}">
              <a16:creationId xmlns:a16="http://schemas.microsoft.com/office/drawing/2014/main" id="{00000000-0008-0000-0200-000010020000}"/>
            </a:ext>
          </a:extLst>
        </xdr:cNvPr>
        <xdr:cNvSpPr txBox="1"/>
      </xdr:nvSpPr>
      <xdr:spPr>
        <a:xfrm>
          <a:off x="16357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135890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5481300" y="1022604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31750</xdr:rowOff>
    </xdr:from>
    <xdr:to>
      <xdr:col>76</xdr:col>
      <xdr:colOff>165100</xdr:colOff>
      <xdr:row>59</xdr:row>
      <xdr:rowOff>133350</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4541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82550</xdr:rowOff>
    </xdr:from>
    <xdr:to>
      <xdr:col>81</xdr:col>
      <xdr:colOff>50800</xdr:colOff>
      <xdr:row>59</xdr:row>
      <xdr:rowOff>110490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4592300" y="101981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3810</xdr:rowOff>
    </xdr:from>
    <xdr:to>
      <xdr:col>72</xdr:col>
      <xdr:colOff>38100</xdr:colOff>
      <xdr:row>59</xdr:row>
      <xdr:rowOff>105410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36525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54610</xdr:rowOff>
    </xdr:from>
    <xdr:to>
      <xdr:col>76</xdr:col>
      <xdr:colOff>114300</xdr:colOff>
      <xdr:row>59</xdr:row>
      <xdr:rowOff>82550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3703300" y="101701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147320</xdr:rowOff>
    </xdr:from>
    <xdr:to>
      <xdr:col>67</xdr:col>
      <xdr:colOff>101600</xdr:colOff>
      <xdr:row>59</xdr:row>
      <xdr:rowOff>77470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2763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26670</xdr:rowOff>
    </xdr:from>
    <xdr:to>
      <xdr:col>71</xdr:col>
      <xdr:colOff>177800</xdr:colOff>
      <xdr:row>59</xdr:row>
      <xdr:rowOff>54610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814300" y="101422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537" name="n_1aveValue【保健センター・保健所】&#10;有形固定資産減価償却率">
          <a:extLst>
            <a:ext uri="{FF2B5EF4-FFF2-40B4-BE49-F238E27FC236}">
              <a16:creationId xmlns:a16="http://schemas.microsoft.com/office/drawing/2014/main" id="{00000000-0008-0000-0200-000019020000}"/>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538" name="n_2aveValue【保健センター・保健所】&#10;有形固定資産減価償却率">
          <a:extLst>
            <a:ext uri="{FF2B5EF4-FFF2-40B4-BE49-F238E27FC236}">
              <a16:creationId xmlns:a16="http://schemas.microsoft.com/office/drawing/2014/main" id="{00000000-0008-0000-0200-00001A020000}"/>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539" name="n_3aveValue【保健センター・保健所】&#10;有形固定資産減価償却率">
          <a:extLst>
            <a:ext uri="{FF2B5EF4-FFF2-40B4-BE49-F238E27FC236}">
              <a16:creationId xmlns:a16="http://schemas.microsoft.com/office/drawing/2014/main" id="{00000000-0008-0000-0200-00001B020000}"/>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40" name="n_4aveValue【保健センター・保健所】&#10;有形固定資産減価償却率">
          <a:extLst>
            <a:ext uri="{FF2B5EF4-FFF2-40B4-BE49-F238E27FC236}">
              <a16:creationId xmlns:a16="http://schemas.microsoft.com/office/drawing/2014/main" id="{00000000-0008-0000-0200-00001C020000}"/>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152417</xdr:rowOff>
    </xdr:from>
    <xdr:ext cx="405111" cy="259045"/>
    <xdr:sp macro="" textlink="">
      <xdr:nvSpPr>
        <xdr:cNvPr id="541" name="n_1mainValue【保健センター・保健所】&#10;有形固定資産減価償却率">
          <a:extLst>
            <a:ext uri="{FF2B5EF4-FFF2-40B4-BE49-F238E27FC236}">
              <a16:creationId xmlns:a16="http://schemas.microsoft.com/office/drawing/2014/main" id="{00000000-0008-0000-0200-00001D020000}"/>
            </a:ext>
          </a:extLst>
        </xdr:cNvPr>
        <xdr:cNvSpPr txBox="1"/>
      </xdr:nvSpPr>
      <xdr:spPr>
        <a:xfrm>
          <a:off x="152660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124477</xdr:rowOff>
    </xdr:from>
    <xdr:ext cx="405111" cy="259045"/>
    <xdr:sp macro="" textlink="">
      <xdr:nvSpPr>
        <xdr:cNvPr id="542" name="n_2mainValue【保健センター・保健所】&#10;有形固定資産減価償却率">
          <a:extLst>
            <a:ext uri="{FF2B5EF4-FFF2-40B4-BE49-F238E27FC236}">
              <a16:creationId xmlns:a16="http://schemas.microsoft.com/office/drawing/2014/main" id="{00000000-0008-0000-0200-00001E020000}"/>
            </a:ext>
          </a:extLst>
        </xdr:cNvPr>
        <xdr:cNvSpPr txBox="1"/>
      </xdr:nvSpPr>
      <xdr:spPr>
        <a:xfrm>
          <a:off x="14389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96537</xdr:rowOff>
    </xdr:from>
    <xdr:ext cx="405111" cy="259045"/>
    <xdr:sp macro="" textlink="">
      <xdr:nvSpPr>
        <xdr:cNvPr id="543" name="n_3mainValue【保健センター・保健所】&#10;有形固定資産減価償却率">
          <a:extLst>
            <a:ext uri="{FF2B5EF4-FFF2-40B4-BE49-F238E27FC236}">
              <a16:creationId xmlns:a16="http://schemas.microsoft.com/office/drawing/2014/main" id="{00000000-0008-0000-0200-00001F020000}"/>
            </a:ext>
          </a:extLst>
        </xdr:cNvPr>
        <xdr:cNvSpPr txBox="1"/>
      </xdr:nvSpPr>
      <xdr:spPr>
        <a:xfrm>
          <a:off x="13500744" y="1021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68597</xdr:rowOff>
    </xdr:from>
    <xdr:ext cx="405111" cy="259045"/>
    <xdr:sp macro="" textlink="">
      <xdr:nvSpPr>
        <xdr:cNvPr id="544" name="n_4mainValue【保健センター・保健所】&#10;有形固定資産減価償却率">
          <a:extLst>
            <a:ext uri="{FF2B5EF4-FFF2-40B4-BE49-F238E27FC236}">
              <a16:creationId xmlns:a16="http://schemas.microsoft.com/office/drawing/2014/main" id="{00000000-0008-0000-0200-000020020000}"/>
            </a:ext>
          </a:extLst>
        </xdr:cNvPr>
        <xdr:cNvSpPr txBox="1"/>
      </xdr:nvSpPr>
      <xdr:spPr>
        <a:xfrm>
          <a:off x="12611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a:extLst>
            <a:ext uri="{FF2B5EF4-FFF2-40B4-BE49-F238E27FC236}">
              <a16:creationId xmlns:a16="http://schemas.microsoft.com/office/drawing/2014/main" id="{00000000-0008-0000-0200-00003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69" name="【保健センター・保健所】&#10;一人当たり面積最小値テキスト">
          <a:extLst>
            <a:ext uri="{FF2B5EF4-FFF2-40B4-BE49-F238E27FC236}">
              <a16:creationId xmlns:a16="http://schemas.microsoft.com/office/drawing/2014/main" id="{00000000-0008-0000-0200-00003902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71" name="【保健センター・保健所】&#10;一人当たり面積最大値テキスト">
          <a:extLst>
            <a:ext uri="{FF2B5EF4-FFF2-40B4-BE49-F238E27FC236}">
              <a16:creationId xmlns:a16="http://schemas.microsoft.com/office/drawing/2014/main" id="{00000000-0008-0000-0200-00003B020000}"/>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73" name="【保健センター・保健所】&#10;一人当たり面積平均値テキスト">
          <a:extLst>
            <a:ext uri="{FF2B5EF4-FFF2-40B4-BE49-F238E27FC236}">
              <a16:creationId xmlns:a16="http://schemas.microsoft.com/office/drawing/2014/main" id="{00000000-0008-0000-0200-00003D020000}"/>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143510</xdr:rowOff>
    </xdr:from>
    <xdr:to>
      <xdr:col>116</xdr:col>
      <xdr:colOff>114300</xdr:colOff>
      <xdr:row>61</xdr:row>
      <xdr:rowOff>73660</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2110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166387</xdr:rowOff>
    </xdr:from>
    <xdr:ext cx="469744" cy="259045"/>
    <xdr:sp macro="" textlink="">
      <xdr:nvSpPr>
        <xdr:cNvPr id="585" name="【保健センター・保健所】&#10;一人当たり面積該当値テキスト">
          <a:extLst>
            <a:ext uri="{FF2B5EF4-FFF2-40B4-BE49-F238E27FC236}">
              <a16:creationId xmlns:a16="http://schemas.microsoft.com/office/drawing/2014/main" id="{00000000-0008-0000-0200-000049020000}"/>
            </a:ext>
          </a:extLst>
        </xdr:cNvPr>
        <xdr:cNvSpPr txBox="1"/>
      </xdr:nvSpPr>
      <xdr:spPr>
        <a:xfrm>
          <a:off x="22199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151130</xdr:rowOff>
    </xdr:from>
    <xdr:to>
      <xdr:col>112</xdr:col>
      <xdr:colOff>38100</xdr:colOff>
      <xdr:row>61</xdr:row>
      <xdr:rowOff>81280</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127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22860</xdr:rowOff>
    </xdr:from>
    <xdr:to>
      <xdr:col>116</xdr:col>
      <xdr:colOff>63500</xdr:colOff>
      <xdr:row>61</xdr:row>
      <xdr:rowOff>30480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1323300" y="104813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151130</xdr:rowOff>
    </xdr:from>
    <xdr:to>
      <xdr:col>107</xdr:col>
      <xdr:colOff>101600</xdr:colOff>
      <xdr:row>61</xdr:row>
      <xdr:rowOff>81280</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0383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30480</xdr:rowOff>
    </xdr:from>
    <xdr:to>
      <xdr:col>111</xdr:col>
      <xdr:colOff>177800</xdr:colOff>
      <xdr:row>61</xdr:row>
      <xdr:rowOff>30480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0434300" y="1048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151130</xdr:rowOff>
    </xdr:from>
    <xdr:to>
      <xdr:col>102</xdr:col>
      <xdr:colOff>165100</xdr:colOff>
      <xdr:row>61</xdr:row>
      <xdr:rowOff>81280</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9494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30480</xdr:rowOff>
    </xdr:from>
    <xdr:to>
      <xdr:col>107</xdr:col>
      <xdr:colOff>50800</xdr:colOff>
      <xdr:row>61</xdr:row>
      <xdr:rowOff>30480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9545300" y="1048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147320</xdr:rowOff>
    </xdr:from>
    <xdr:to>
      <xdr:col>98</xdr:col>
      <xdr:colOff>38100</xdr:colOff>
      <xdr:row>61</xdr:row>
      <xdr:rowOff>77470</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8605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26670</xdr:rowOff>
    </xdr:from>
    <xdr:to>
      <xdr:col>102</xdr:col>
      <xdr:colOff>114300</xdr:colOff>
      <xdr:row>61</xdr:row>
      <xdr:rowOff>30480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656300" y="1048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594" name="n_1aveValue【保健センター・保健所】&#10;一人当たり面積">
          <a:extLst>
            <a:ext uri="{FF2B5EF4-FFF2-40B4-BE49-F238E27FC236}">
              <a16:creationId xmlns:a16="http://schemas.microsoft.com/office/drawing/2014/main" id="{00000000-0008-0000-0200-000052020000}"/>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595" name="n_2aveValue【保健センター・保健所】&#10;一人当たり面積">
          <a:extLst>
            <a:ext uri="{FF2B5EF4-FFF2-40B4-BE49-F238E27FC236}">
              <a16:creationId xmlns:a16="http://schemas.microsoft.com/office/drawing/2014/main" id="{00000000-0008-0000-0200-000053020000}"/>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596" name="n_3aveValue【保健センター・保健所】&#10;一人当たり面積">
          <a:extLst>
            <a:ext uri="{FF2B5EF4-FFF2-40B4-BE49-F238E27FC236}">
              <a16:creationId xmlns:a16="http://schemas.microsoft.com/office/drawing/2014/main" id="{00000000-0008-0000-0200-000054020000}"/>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597" name="n_4aveValue【保健センター・保健所】&#10;一人当たり面積">
          <a:extLst>
            <a:ext uri="{FF2B5EF4-FFF2-40B4-BE49-F238E27FC236}">
              <a16:creationId xmlns:a16="http://schemas.microsoft.com/office/drawing/2014/main" id="{00000000-0008-0000-0200-000055020000}"/>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97807</xdr:rowOff>
    </xdr:from>
    <xdr:ext cx="469744" cy="259045"/>
    <xdr:sp macro="" textlink="">
      <xdr:nvSpPr>
        <xdr:cNvPr id="598" name="n_1mainValue【保健センター・保健所】&#10;一人当たり面積">
          <a:extLst>
            <a:ext uri="{FF2B5EF4-FFF2-40B4-BE49-F238E27FC236}">
              <a16:creationId xmlns:a16="http://schemas.microsoft.com/office/drawing/2014/main" id="{00000000-0008-0000-0200-000056020000}"/>
            </a:ext>
          </a:extLst>
        </xdr:cNvPr>
        <xdr:cNvSpPr txBox="1"/>
      </xdr:nvSpPr>
      <xdr:spPr>
        <a:xfrm>
          <a:off x="210757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97807</xdr:rowOff>
    </xdr:from>
    <xdr:ext cx="469744" cy="259045"/>
    <xdr:sp macro="" textlink="">
      <xdr:nvSpPr>
        <xdr:cNvPr id="599" name="n_2mainValue【保健センター・保健所】&#10;一人当たり面積">
          <a:extLst>
            <a:ext uri="{FF2B5EF4-FFF2-40B4-BE49-F238E27FC236}">
              <a16:creationId xmlns:a16="http://schemas.microsoft.com/office/drawing/2014/main" id="{00000000-0008-0000-0200-000057020000}"/>
            </a:ext>
          </a:extLst>
        </xdr:cNvPr>
        <xdr:cNvSpPr txBox="1"/>
      </xdr:nvSpPr>
      <xdr:spPr>
        <a:xfrm>
          <a:off x="20199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97807</xdr:rowOff>
    </xdr:from>
    <xdr:ext cx="469744" cy="259045"/>
    <xdr:sp macro="" textlink="">
      <xdr:nvSpPr>
        <xdr:cNvPr id="600" name="n_3mainValue【保健センター・保健所】&#10;一人当たり面積">
          <a:extLst>
            <a:ext uri="{FF2B5EF4-FFF2-40B4-BE49-F238E27FC236}">
              <a16:creationId xmlns:a16="http://schemas.microsoft.com/office/drawing/2014/main" id="{00000000-0008-0000-0200-000058020000}"/>
            </a:ext>
          </a:extLst>
        </xdr:cNvPr>
        <xdr:cNvSpPr txBox="1"/>
      </xdr:nvSpPr>
      <xdr:spPr>
        <a:xfrm>
          <a:off x="19310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93997</xdr:rowOff>
    </xdr:from>
    <xdr:ext cx="469744" cy="259045"/>
    <xdr:sp macro="" textlink="">
      <xdr:nvSpPr>
        <xdr:cNvPr id="601" name="n_4mainValue【保健センター・保健所】&#10;一人当たり面積">
          <a:extLst>
            <a:ext uri="{FF2B5EF4-FFF2-40B4-BE49-F238E27FC236}">
              <a16:creationId xmlns:a16="http://schemas.microsoft.com/office/drawing/2014/main" id="{00000000-0008-0000-0200-000059020000}"/>
            </a:ext>
          </a:extLst>
        </xdr:cNvPr>
        <xdr:cNvSpPr txBox="1"/>
      </xdr:nvSpPr>
      <xdr:spPr>
        <a:xfrm>
          <a:off x="18421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a:extLst>
            <a:ext uri="{FF2B5EF4-FFF2-40B4-BE49-F238E27FC236}">
              <a16:creationId xmlns:a16="http://schemas.microsoft.com/office/drawing/2014/main" id="{00000000-0008-0000-0200-00007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28" name="【消防施設】&#10;有形固定資産減価償却率最小値テキスト">
          <a:extLst>
            <a:ext uri="{FF2B5EF4-FFF2-40B4-BE49-F238E27FC236}">
              <a16:creationId xmlns:a16="http://schemas.microsoft.com/office/drawing/2014/main" id="{00000000-0008-0000-0200-000074020000}"/>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30" name="【消防施設】&#10;有形固定資産減価償却率最大値テキスト">
          <a:extLst>
            <a:ext uri="{FF2B5EF4-FFF2-40B4-BE49-F238E27FC236}">
              <a16:creationId xmlns:a16="http://schemas.microsoft.com/office/drawing/2014/main" id="{00000000-0008-0000-0200-00007602000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632" name="【消防施設】&#10;有形固定資産減価償却率平均値テキスト">
          <a:extLst>
            <a:ext uri="{FF2B5EF4-FFF2-40B4-BE49-F238E27FC236}">
              <a16:creationId xmlns:a16="http://schemas.microsoft.com/office/drawing/2014/main" id="{00000000-0008-0000-0200-000078020000}"/>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72208</xdr:rowOff>
    </xdr:from>
    <xdr:to>
      <xdr:col>85</xdr:col>
      <xdr:colOff>177800</xdr:colOff>
      <xdr:row>87</xdr:row>
      <xdr:rowOff>2358</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62687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158585</xdr:rowOff>
    </xdr:from>
    <xdr:ext cx="405111" cy="259045"/>
    <xdr:sp macro="" textlink="">
      <xdr:nvSpPr>
        <xdr:cNvPr id="644" name="【消防施設】&#10;有形固定資産減価償却率該当値テキスト">
          <a:extLst>
            <a:ext uri="{FF2B5EF4-FFF2-40B4-BE49-F238E27FC236}">
              <a16:creationId xmlns:a16="http://schemas.microsoft.com/office/drawing/2014/main" id="{00000000-0008-0000-0200-000084020000}"/>
            </a:ext>
          </a:extLst>
        </xdr:cNvPr>
        <xdr:cNvSpPr txBox="1"/>
      </xdr:nvSpPr>
      <xdr:spPr>
        <a:xfrm>
          <a:off x="16357600" y="1473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86905</xdr:rowOff>
    </xdr:from>
    <xdr:to>
      <xdr:col>81</xdr:col>
      <xdr:colOff>101600</xdr:colOff>
      <xdr:row>87</xdr:row>
      <xdr:rowOff>17055</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5430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123008</xdr:rowOff>
    </xdr:from>
    <xdr:to>
      <xdr:col>85</xdr:col>
      <xdr:colOff>127000</xdr:colOff>
      <xdr:row>86</xdr:row>
      <xdr:rowOff>137705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15481300" y="14867708"/>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140788</xdr:rowOff>
    </xdr:from>
    <xdr:to>
      <xdr:col>76</xdr:col>
      <xdr:colOff>165100</xdr:colOff>
      <xdr:row>85</xdr:row>
      <xdr:rowOff>70938</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4541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20138</xdr:rowOff>
    </xdr:from>
    <xdr:to>
      <xdr:col>81</xdr:col>
      <xdr:colOff>50800</xdr:colOff>
      <xdr:row>86</xdr:row>
      <xdr:rowOff>137705</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4592300" y="14593388"/>
          <a:ext cx="889000" cy="28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41184</xdr:rowOff>
    </xdr:from>
    <xdr:to>
      <xdr:col>72</xdr:col>
      <xdr:colOff>38100</xdr:colOff>
      <xdr:row>83</xdr:row>
      <xdr:rowOff>142784</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3652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91984</xdr:rowOff>
    </xdr:from>
    <xdr:to>
      <xdr:col>76</xdr:col>
      <xdr:colOff>114300</xdr:colOff>
      <xdr:row>85</xdr:row>
      <xdr:rowOff>20138</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3703300" y="14322334"/>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54248</xdr:rowOff>
    </xdr:from>
    <xdr:to>
      <xdr:col>67</xdr:col>
      <xdr:colOff>101600</xdr:colOff>
      <xdr:row>84</xdr:row>
      <xdr:rowOff>155848</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2763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91984</xdr:rowOff>
    </xdr:from>
    <xdr:to>
      <xdr:col>71</xdr:col>
      <xdr:colOff>177800</xdr:colOff>
      <xdr:row>84</xdr:row>
      <xdr:rowOff>105048</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2814300" y="14322334"/>
          <a:ext cx="889000" cy="18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653" name="n_1aveValue【消防施設】&#10;有形固定資産減価償却率">
          <a:extLst>
            <a:ext uri="{FF2B5EF4-FFF2-40B4-BE49-F238E27FC236}">
              <a16:creationId xmlns:a16="http://schemas.microsoft.com/office/drawing/2014/main" id="{00000000-0008-0000-0200-00008D020000}"/>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654" name="n_2aveValue【消防施設】&#10;有形固定資産減価償却率">
          <a:extLst>
            <a:ext uri="{FF2B5EF4-FFF2-40B4-BE49-F238E27FC236}">
              <a16:creationId xmlns:a16="http://schemas.microsoft.com/office/drawing/2014/main" id="{00000000-0008-0000-0200-00008E02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55" name="n_3aveValue【消防施設】&#10;有形固定資産減価償却率">
          <a:extLst>
            <a:ext uri="{FF2B5EF4-FFF2-40B4-BE49-F238E27FC236}">
              <a16:creationId xmlns:a16="http://schemas.microsoft.com/office/drawing/2014/main" id="{00000000-0008-0000-0200-00008F02000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656" name="n_4aveValue【消防施設】&#10;有形固定資産減価償却率">
          <a:extLst>
            <a:ext uri="{FF2B5EF4-FFF2-40B4-BE49-F238E27FC236}">
              <a16:creationId xmlns:a16="http://schemas.microsoft.com/office/drawing/2014/main" id="{00000000-0008-0000-0200-000090020000}"/>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8182</xdr:rowOff>
    </xdr:from>
    <xdr:ext cx="405111" cy="259045"/>
    <xdr:sp macro="" textlink="">
      <xdr:nvSpPr>
        <xdr:cNvPr id="657" name="n_1mainValue【消防施設】&#10;有形固定資産減価償却率">
          <a:extLst>
            <a:ext uri="{FF2B5EF4-FFF2-40B4-BE49-F238E27FC236}">
              <a16:creationId xmlns:a16="http://schemas.microsoft.com/office/drawing/2014/main" id="{00000000-0008-0000-0200-000091020000}"/>
            </a:ext>
          </a:extLst>
        </xdr:cNvPr>
        <xdr:cNvSpPr txBox="1"/>
      </xdr:nvSpPr>
      <xdr:spPr>
        <a:xfrm>
          <a:off x="152660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62065</xdr:rowOff>
    </xdr:from>
    <xdr:ext cx="405111" cy="259045"/>
    <xdr:sp macro="" textlink="">
      <xdr:nvSpPr>
        <xdr:cNvPr id="658" name="n_2mainValue【消防施設】&#10;有形固定資産減価償却率">
          <a:extLst>
            <a:ext uri="{FF2B5EF4-FFF2-40B4-BE49-F238E27FC236}">
              <a16:creationId xmlns:a16="http://schemas.microsoft.com/office/drawing/2014/main" id="{00000000-0008-0000-0200-000092020000}"/>
            </a:ext>
          </a:extLst>
        </xdr:cNvPr>
        <xdr:cNvSpPr txBox="1"/>
      </xdr:nvSpPr>
      <xdr:spPr>
        <a:xfrm>
          <a:off x="14389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133911</xdr:rowOff>
    </xdr:from>
    <xdr:ext cx="405111" cy="259045"/>
    <xdr:sp macro="" textlink="">
      <xdr:nvSpPr>
        <xdr:cNvPr id="659" name="n_3mainValue【消防施設】&#10;有形固定資産減価償却率">
          <a:extLst>
            <a:ext uri="{FF2B5EF4-FFF2-40B4-BE49-F238E27FC236}">
              <a16:creationId xmlns:a16="http://schemas.microsoft.com/office/drawing/2014/main" id="{00000000-0008-0000-0200-000093020000}"/>
            </a:ext>
          </a:extLst>
        </xdr:cNvPr>
        <xdr:cNvSpPr txBox="1"/>
      </xdr:nvSpPr>
      <xdr:spPr>
        <a:xfrm>
          <a:off x="13500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146975</xdr:rowOff>
    </xdr:from>
    <xdr:ext cx="405111" cy="259045"/>
    <xdr:sp macro="" textlink="">
      <xdr:nvSpPr>
        <xdr:cNvPr id="660" name="n_4mainValue【消防施設】&#10;有形固定資産減価償却率">
          <a:extLst>
            <a:ext uri="{FF2B5EF4-FFF2-40B4-BE49-F238E27FC236}">
              <a16:creationId xmlns:a16="http://schemas.microsoft.com/office/drawing/2014/main" id="{00000000-0008-0000-0200-000094020000}"/>
            </a:ext>
          </a:extLst>
        </xdr:cNvPr>
        <xdr:cNvSpPr txBox="1"/>
      </xdr:nvSpPr>
      <xdr:spPr>
        <a:xfrm>
          <a:off x="12611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5" name="【消防施設】&#10;一人当たり面積グラフ枠">
          <a:extLst>
            <a:ext uri="{FF2B5EF4-FFF2-40B4-BE49-F238E27FC236}">
              <a16:creationId xmlns:a16="http://schemas.microsoft.com/office/drawing/2014/main" id="{00000000-0008-0000-0200-0000A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87" name="【消防施設】&#10;一人当たり面積最小値テキスト">
          <a:extLst>
            <a:ext uri="{FF2B5EF4-FFF2-40B4-BE49-F238E27FC236}">
              <a16:creationId xmlns:a16="http://schemas.microsoft.com/office/drawing/2014/main" id="{00000000-0008-0000-0200-0000AF02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89" name="【消防施設】&#10;一人当たり面積最大値テキスト">
          <a:extLst>
            <a:ext uri="{FF2B5EF4-FFF2-40B4-BE49-F238E27FC236}">
              <a16:creationId xmlns:a16="http://schemas.microsoft.com/office/drawing/2014/main" id="{00000000-0008-0000-0200-0000B1020000}"/>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91" name="【消防施設】&#10;一人当たり面積平均値テキスト">
          <a:extLst>
            <a:ext uri="{FF2B5EF4-FFF2-40B4-BE49-F238E27FC236}">
              <a16:creationId xmlns:a16="http://schemas.microsoft.com/office/drawing/2014/main" id="{00000000-0008-0000-0200-0000B3020000}"/>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91802</xdr:rowOff>
    </xdr:from>
    <xdr:to>
      <xdr:col>116</xdr:col>
      <xdr:colOff>114300</xdr:colOff>
      <xdr:row>87</xdr:row>
      <xdr:rowOff>21952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21107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17324</xdr:rowOff>
    </xdr:from>
    <xdr:ext cx="469744" cy="259045"/>
    <xdr:sp macro="" textlink="">
      <xdr:nvSpPr>
        <xdr:cNvPr id="703" name="【消防施設】&#10;一人当たり面積該当値テキスト">
          <a:extLst>
            <a:ext uri="{FF2B5EF4-FFF2-40B4-BE49-F238E27FC236}">
              <a16:creationId xmlns:a16="http://schemas.microsoft.com/office/drawing/2014/main" id="{00000000-0008-0000-0200-0000BF020000}"/>
            </a:ext>
          </a:extLst>
        </xdr:cNvPr>
        <xdr:cNvSpPr txBox="1"/>
      </xdr:nvSpPr>
      <xdr:spPr>
        <a:xfrm>
          <a:off x="22199600" y="1476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96701</xdr:rowOff>
    </xdr:from>
    <xdr:to>
      <xdr:col>112</xdr:col>
      <xdr:colOff>38100</xdr:colOff>
      <xdr:row>87</xdr:row>
      <xdr:rowOff>26851</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1272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142602</xdr:rowOff>
    </xdr:from>
    <xdr:to>
      <xdr:col>116</xdr:col>
      <xdr:colOff>63500</xdr:colOff>
      <xdr:row>86</xdr:row>
      <xdr:rowOff>147501</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21323300" y="1488730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92129</xdr:rowOff>
    </xdr:from>
    <xdr:to>
      <xdr:col>107</xdr:col>
      <xdr:colOff>101600</xdr:colOff>
      <xdr:row>87</xdr:row>
      <xdr:rowOff>22279</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20383500" y="148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142929</xdr:rowOff>
    </xdr:from>
    <xdr:to>
      <xdr:col>111</xdr:col>
      <xdr:colOff>177800</xdr:colOff>
      <xdr:row>86</xdr:row>
      <xdr:rowOff>147501</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20434300" y="148876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85598</xdr:rowOff>
    </xdr:from>
    <xdr:to>
      <xdr:col>102</xdr:col>
      <xdr:colOff>165100</xdr:colOff>
      <xdr:row>87</xdr:row>
      <xdr:rowOff>15748</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9494500" y="14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136398</xdr:rowOff>
    </xdr:from>
    <xdr:to>
      <xdr:col>107</xdr:col>
      <xdr:colOff>50800</xdr:colOff>
      <xdr:row>86</xdr:row>
      <xdr:rowOff>142929</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9545300" y="148810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86905</xdr:rowOff>
    </xdr:from>
    <xdr:to>
      <xdr:col>98</xdr:col>
      <xdr:colOff>38100</xdr:colOff>
      <xdr:row>87</xdr:row>
      <xdr:rowOff>17055</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8605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136398</xdr:rowOff>
    </xdr:from>
    <xdr:to>
      <xdr:col>102</xdr:col>
      <xdr:colOff>114300</xdr:colOff>
      <xdr:row>86</xdr:row>
      <xdr:rowOff>137705</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18656300" y="1488109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712" name="n_1aveValue【消防施設】&#10;一人当たり面積">
          <a:extLst>
            <a:ext uri="{FF2B5EF4-FFF2-40B4-BE49-F238E27FC236}">
              <a16:creationId xmlns:a16="http://schemas.microsoft.com/office/drawing/2014/main" id="{00000000-0008-0000-0200-0000C8020000}"/>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713" name="n_2aveValue【消防施設】&#10;一人当たり面積">
          <a:extLst>
            <a:ext uri="{FF2B5EF4-FFF2-40B4-BE49-F238E27FC236}">
              <a16:creationId xmlns:a16="http://schemas.microsoft.com/office/drawing/2014/main" id="{00000000-0008-0000-0200-0000C9020000}"/>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14" name="n_3aveValue【消防施設】&#10;一人当たり面積">
          <a:extLst>
            <a:ext uri="{FF2B5EF4-FFF2-40B4-BE49-F238E27FC236}">
              <a16:creationId xmlns:a16="http://schemas.microsoft.com/office/drawing/2014/main" id="{00000000-0008-0000-0200-0000CA020000}"/>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715" name="n_4aveValue【消防施設】&#10;一人当たり面積">
          <a:extLst>
            <a:ext uri="{FF2B5EF4-FFF2-40B4-BE49-F238E27FC236}">
              <a16:creationId xmlns:a16="http://schemas.microsoft.com/office/drawing/2014/main" id="{00000000-0008-0000-0200-0000CB020000}"/>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17978</xdr:rowOff>
    </xdr:from>
    <xdr:ext cx="469744" cy="259045"/>
    <xdr:sp macro="" textlink="">
      <xdr:nvSpPr>
        <xdr:cNvPr id="716" name="n_1mainValue【消防施設】&#10;一人当たり面積">
          <a:extLst>
            <a:ext uri="{FF2B5EF4-FFF2-40B4-BE49-F238E27FC236}">
              <a16:creationId xmlns:a16="http://schemas.microsoft.com/office/drawing/2014/main" id="{00000000-0008-0000-0200-0000CC020000}"/>
            </a:ext>
          </a:extLst>
        </xdr:cNvPr>
        <xdr:cNvSpPr txBox="1"/>
      </xdr:nvSpPr>
      <xdr:spPr>
        <a:xfrm>
          <a:off x="21075727" y="149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13406</xdr:rowOff>
    </xdr:from>
    <xdr:ext cx="469744" cy="259045"/>
    <xdr:sp macro="" textlink="">
      <xdr:nvSpPr>
        <xdr:cNvPr id="717" name="n_2mainValue【消防施設】&#10;一人当たり面積">
          <a:extLst>
            <a:ext uri="{FF2B5EF4-FFF2-40B4-BE49-F238E27FC236}">
              <a16:creationId xmlns:a16="http://schemas.microsoft.com/office/drawing/2014/main" id="{00000000-0008-0000-0200-0000CD020000}"/>
            </a:ext>
          </a:extLst>
        </xdr:cNvPr>
        <xdr:cNvSpPr txBox="1"/>
      </xdr:nvSpPr>
      <xdr:spPr>
        <a:xfrm>
          <a:off x="20199427" y="149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6875</xdr:rowOff>
    </xdr:from>
    <xdr:ext cx="469744" cy="259045"/>
    <xdr:sp macro="" textlink="">
      <xdr:nvSpPr>
        <xdr:cNvPr id="718" name="n_3mainValue【消防施設】&#10;一人当たり面積">
          <a:extLst>
            <a:ext uri="{FF2B5EF4-FFF2-40B4-BE49-F238E27FC236}">
              <a16:creationId xmlns:a16="http://schemas.microsoft.com/office/drawing/2014/main" id="{00000000-0008-0000-0200-0000CE020000}"/>
            </a:ext>
          </a:extLst>
        </xdr:cNvPr>
        <xdr:cNvSpPr txBox="1"/>
      </xdr:nvSpPr>
      <xdr:spPr>
        <a:xfrm>
          <a:off x="19310427" y="1492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8182</xdr:rowOff>
    </xdr:from>
    <xdr:ext cx="469744" cy="259045"/>
    <xdr:sp macro="" textlink="">
      <xdr:nvSpPr>
        <xdr:cNvPr id="719" name="n_4mainValue【消防施設】&#10;一人当たり面積">
          <a:extLst>
            <a:ext uri="{FF2B5EF4-FFF2-40B4-BE49-F238E27FC236}">
              <a16:creationId xmlns:a16="http://schemas.microsoft.com/office/drawing/2014/main" id="{00000000-0008-0000-0200-0000CF020000}"/>
            </a:ext>
          </a:extLst>
        </xdr:cNvPr>
        <xdr:cNvSpPr txBox="1"/>
      </xdr:nvSpPr>
      <xdr:spPr>
        <a:xfrm>
          <a:off x="184214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a:extLst>
            <a:ext uri="{FF2B5EF4-FFF2-40B4-BE49-F238E27FC236}">
              <a16:creationId xmlns:a16="http://schemas.microsoft.com/office/drawing/2014/main" id="{00000000-0008-0000-0200-0000E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6" name="【庁舎】&#10;有形固定資産減価償却率最小値テキスト">
          <a:extLst>
            <a:ext uri="{FF2B5EF4-FFF2-40B4-BE49-F238E27FC236}">
              <a16:creationId xmlns:a16="http://schemas.microsoft.com/office/drawing/2014/main" id="{00000000-0008-0000-0200-0000E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48" name="【庁舎】&#10;有形固定資産減価償却率最大値テキスト">
          <a:extLst>
            <a:ext uri="{FF2B5EF4-FFF2-40B4-BE49-F238E27FC236}">
              <a16:creationId xmlns:a16="http://schemas.microsoft.com/office/drawing/2014/main" id="{00000000-0008-0000-0200-0000EC02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50" name="【庁舎】&#10;有形固定資産減価償却率平均値テキスト">
          <a:extLst>
            <a:ext uri="{FF2B5EF4-FFF2-40B4-BE49-F238E27FC236}">
              <a16:creationId xmlns:a16="http://schemas.microsoft.com/office/drawing/2014/main" id="{00000000-0008-0000-0200-0000EE020000}"/>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6268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762" name="【庁舎】&#10;有形固定資産減価償却率該当値テキスト">
          <a:extLst>
            <a:ext uri="{FF2B5EF4-FFF2-40B4-BE49-F238E27FC236}">
              <a16:creationId xmlns:a16="http://schemas.microsoft.com/office/drawing/2014/main" id="{00000000-0008-0000-0200-0000FA020000}"/>
            </a:ext>
          </a:extLst>
        </xdr:cNvPr>
        <xdr:cNvSpPr txBox="1"/>
      </xdr:nvSpPr>
      <xdr:spPr>
        <a:xfrm>
          <a:off x="16357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105</xdr:row>
      <xdr:rowOff>148045</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5481300" y="1810947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107224</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4592300" y="180702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3652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139881</xdr:rowOff>
    </xdr:from>
    <xdr:to>
      <xdr:col>76</xdr:col>
      <xdr:colOff>114300</xdr:colOff>
      <xdr:row>105</xdr:row>
      <xdr:rowOff>68036</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3703300" y="17970681"/>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44994</xdr:rowOff>
    </xdr:from>
    <xdr:to>
      <xdr:col>67</xdr:col>
      <xdr:colOff>101600</xdr:colOff>
      <xdr:row>104</xdr:row>
      <xdr:rowOff>146594</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2763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95794</xdr:rowOff>
    </xdr:from>
    <xdr:to>
      <xdr:col>71</xdr:col>
      <xdr:colOff>177800</xdr:colOff>
      <xdr:row>104</xdr:row>
      <xdr:rowOff>139881</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2814300" y="179265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71" name="n_1aveValue【庁舎】&#10;有形固定資産減価償却率">
          <a:extLst>
            <a:ext uri="{FF2B5EF4-FFF2-40B4-BE49-F238E27FC236}">
              <a16:creationId xmlns:a16="http://schemas.microsoft.com/office/drawing/2014/main" id="{00000000-0008-0000-0200-000003030000}"/>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72" name="n_2aveValue【庁舎】&#10;有形固定資産減価償却率">
          <a:extLst>
            <a:ext uri="{FF2B5EF4-FFF2-40B4-BE49-F238E27FC236}">
              <a16:creationId xmlns:a16="http://schemas.microsoft.com/office/drawing/2014/main" id="{00000000-0008-0000-0200-000004030000}"/>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773" name="n_3aveValue【庁舎】&#10;有形固定資産減価償却率">
          <a:extLst>
            <a:ext uri="{FF2B5EF4-FFF2-40B4-BE49-F238E27FC236}">
              <a16:creationId xmlns:a16="http://schemas.microsoft.com/office/drawing/2014/main" id="{00000000-0008-0000-0200-000005030000}"/>
            </a:ext>
          </a:extLst>
        </xdr:cNvPr>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774" name="n_4aveValue【庁舎】&#10;有形固定資産減価償却率">
          <a:extLst>
            <a:ext uri="{FF2B5EF4-FFF2-40B4-BE49-F238E27FC236}">
              <a16:creationId xmlns:a16="http://schemas.microsoft.com/office/drawing/2014/main" id="{00000000-0008-0000-0200-000006030000}"/>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775" name="n_1mainValue【庁舎】&#10;有形固定資産減価償却率">
          <a:extLst>
            <a:ext uri="{FF2B5EF4-FFF2-40B4-BE49-F238E27FC236}">
              <a16:creationId xmlns:a16="http://schemas.microsoft.com/office/drawing/2014/main" id="{00000000-0008-0000-0200-000007030000}"/>
            </a:ext>
          </a:extLst>
        </xdr:cNvPr>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776" name="n_2mainValue【庁舎】&#10;有形固定資産減価償却率">
          <a:extLst>
            <a:ext uri="{FF2B5EF4-FFF2-40B4-BE49-F238E27FC236}">
              <a16:creationId xmlns:a16="http://schemas.microsoft.com/office/drawing/2014/main" id="{00000000-0008-0000-0200-000008030000}"/>
            </a:ext>
          </a:extLst>
        </xdr:cNvPr>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77" name="n_3mainValue【庁舎】&#10;有形固定資産減価償却率">
          <a:extLst>
            <a:ext uri="{FF2B5EF4-FFF2-40B4-BE49-F238E27FC236}">
              <a16:creationId xmlns:a16="http://schemas.microsoft.com/office/drawing/2014/main" id="{00000000-0008-0000-0200-00000903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78" name="n_4mainValue【庁舎】&#10;有形固定資産減価償却率">
          <a:extLst>
            <a:ext uri="{FF2B5EF4-FFF2-40B4-BE49-F238E27FC236}">
              <a16:creationId xmlns:a16="http://schemas.microsoft.com/office/drawing/2014/main" id="{00000000-0008-0000-0200-00000A03000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a:extLst>
            <a:ext uri="{FF2B5EF4-FFF2-40B4-BE49-F238E27FC236}">
              <a16:creationId xmlns:a16="http://schemas.microsoft.com/office/drawing/2014/main" id="{00000000-0008-0000-0200-00002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07" name="【庁舎】&#10;一人当たり面積最小値テキスト">
          <a:extLst>
            <a:ext uri="{FF2B5EF4-FFF2-40B4-BE49-F238E27FC236}">
              <a16:creationId xmlns:a16="http://schemas.microsoft.com/office/drawing/2014/main" id="{00000000-0008-0000-0200-000027030000}"/>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09" name="【庁舎】&#10;一人当たり面積最大値テキスト">
          <a:extLst>
            <a:ext uri="{FF2B5EF4-FFF2-40B4-BE49-F238E27FC236}">
              <a16:creationId xmlns:a16="http://schemas.microsoft.com/office/drawing/2014/main" id="{00000000-0008-0000-0200-000029030000}"/>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811" name="【庁舎】&#10;一人当たり面積平均値テキスト">
          <a:extLst>
            <a:ext uri="{FF2B5EF4-FFF2-40B4-BE49-F238E27FC236}">
              <a16:creationId xmlns:a16="http://schemas.microsoft.com/office/drawing/2014/main" id="{00000000-0008-0000-0200-00002B030000}"/>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37782</xdr:rowOff>
    </xdr:from>
    <xdr:to>
      <xdr:col>116</xdr:col>
      <xdr:colOff>114300</xdr:colOff>
      <xdr:row>107</xdr:row>
      <xdr:rowOff>139382</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2110700" y="183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16209</xdr:rowOff>
    </xdr:from>
    <xdr:ext cx="469744" cy="259045"/>
    <xdr:sp macro="" textlink="">
      <xdr:nvSpPr>
        <xdr:cNvPr id="823" name="【庁舎】&#10;一人当たり面積該当値テキスト">
          <a:extLst>
            <a:ext uri="{FF2B5EF4-FFF2-40B4-BE49-F238E27FC236}">
              <a16:creationId xmlns:a16="http://schemas.microsoft.com/office/drawing/2014/main" id="{00000000-0008-0000-0200-000037030000}"/>
            </a:ext>
          </a:extLst>
        </xdr:cNvPr>
        <xdr:cNvSpPr txBox="1"/>
      </xdr:nvSpPr>
      <xdr:spPr>
        <a:xfrm>
          <a:off x="22199600" y="183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41593</xdr:rowOff>
    </xdr:from>
    <xdr:to>
      <xdr:col>112</xdr:col>
      <xdr:colOff>38100</xdr:colOff>
      <xdr:row>107</xdr:row>
      <xdr:rowOff>143193</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1272500" y="183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88582</xdr:rowOff>
    </xdr:from>
    <xdr:to>
      <xdr:col>116</xdr:col>
      <xdr:colOff>63500</xdr:colOff>
      <xdr:row>107</xdr:row>
      <xdr:rowOff>92393</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21323300" y="18433732"/>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42545</xdr:rowOff>
    </xdr:from>
    <xdr:to>
      <xdr:col>107</xdr:col>
      <xdr:colOff>101600</xdr:colOff>
      <xdr:row>107</xdr:row>
      <xdr:rowOff>144145</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0383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92393</xdr:rowOff>
    </xdr:from>
    <xdr:to>
      <xdr:col>111</xdr:col>
      <xdr:colOff>177800</xdr:colOff>
      <xdr:row>107</xdr:row>
      <xdr:rowOff>93345</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20434300" y="1843754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41593</xdr:rowOff>
    </xdr:from>
    <xdr:to>
      <xdr:col>102</xdr:col>
      <xdr:colOff>165100</xdr:colOff>
      <xdr:row>107</xdr:row>
      <xdr:rowOff>143193</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9494500" y="183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92393</xdr:rowOff>
    </xdr:from>
    <xdr:to>
      <xdr:col>107</xdr:col>
      <xdr:colOff>50800</xdr:colOff>
      <xdr:row>107</xdr:row>
      <xdr:rowOff>93345</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9545300" y="1843754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39688</xdr:rowOff>
    </xdr:from>
    <xdr:to>
      <xdr:col>98</xdr:col>
      <xdr:colOff>38100</xdr:colOff>
      <xdr:row>107</xdr:row>
      <xdr:rowOff>141288</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8605500" y="183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90488</xdr:rowOff>
    </xdr:from>
    <xdr:to>
      <xdr:col>102</xdr:col>
      <xdr:colOff>114300</xdr:colOff>
      <xdr:row>107</xdr:row>
      <xdr:rowOff>92393</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8656300" y="1843563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832" name="n_1aveValue【庁舎】&#10;一人当たり面積">
          <a:extLst>
            <a:ext uri="{FF2B5EF4-FFF2-40B4-BE49-F238E27FC236}">
              <a16:creationId xmlns:a16="http://schemas.microsoft.com/office/drawing/2014/main" id="{00000000-0008-0000-0200-000040030000}"/>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833" name="n_2aveValue【庁舎】&#10;一人当たり面積">
          <a:extLst>
            <a:ext uri="{FF2B5EF4-FFF2-40B4-BE49-F238E27FC236}">
              <a16:creationId xmlns:a16="http://schemas.microsoft.com/office/drawing/2014/main" id="{00000000-0008-0000-0200-000041030000}"/>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834" name="n_3aveValue【庁舎】&#10;一人当たり面積">
          <a:extLst>
            <a:ext uri="{FF2B5EF4-FFF2-40B4-BE49-F238E27FC236}">
              <a16:creationId xmlns:a16="http://schemas.microsoft.com/office/drawing/2014/main" id="{00000000-0008-0000-0200-000042030000}"/>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835" name="n_4aveValue【庁舎】&#10;一人当たり面積">
          <a:extLst>
            <a:ext uri="{FF2B5EF4-FFF2-40B4-BE49-F238E27FC236}">
              <a16:creationId xmlns:a16="http://schemas.microsoft.com/office/drawing/2014/main" id="{00000000-0008-0000-0200-000043030000}"/>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134320</xdr:rowOff>
    </xdr:from>
    <xdr:ext cx="469744" cy="259045"/>
    <xdr:sp macro="" textlink="">
      <xdr:nvSpPr>
        <xdr:cNvPr id="836" name="n_1mainValue【庁舎】&#10;一人当たり面積">
          <a:extLst>
            <a:ext uri="{FF2B5EF4-FFF2-40B4-BE49-F238E27FC236}">
              <a16:creationId xmlns:a16="http://schemas.microsoft.com/office/drawing/2014/main" id="{00000000-0008-0000-0200-000044030000}"/>
            </a:ext>
          </a:extLst>
        </xdr:cNvPr>
        <xdr:cNvSpPr txBox="1"/>
      </xdr:nvSpPr>
      <xdr:spPr>
        <a:xfrm>
          <a:off x="21075727" y="1847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135272</xdr:rowOff>
    </xdr:from>
    <xdr:ext cx="469744" cy="259045"/>
    <xdr:sp macro="" textlink="">
      <xdr:nvSpPr>
        <xdr:cNvPr id="837" name="n_2mainValue【庁舎】&#10;一人当たり面積">
          <a:extLst>
            <a:ext uri="{FF2B5EF4-FFF2-40B4-BE49-F238E27FC236}">
              <a16:creationId xmlns:a16="http://schemas.microsoft.com/office/drawing/2014/main" id="{00000000-0008-0000-0200-000045030000}"/>
            </a:ext>
          </a:extLst>
        </xdr:cNvPr>
        <xdr:cNvSpPr txBox="1"/>
      </xdr:nvSpPr>
      <xdr:spPr>
        <a:xfrm>
          <a:off x="20199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134320</xdr:rowOff>
    </xdr:from>
    <xdr:ext cx="469744" cy="259045"/>
    <xdr:sp macro="" textlink="">
      <xdr:nvSpPr>
        <xdr:cNvPr id="838" name="n_3mainValue【庁舎】&#10;一人当たり面積">
          <a:extLst>
            <a:ext uri="{FF2B5EF4-FFF2-40B4-BE49-F238E27FC236}">
              <a16:creationId xmlns:a16="http://schemas.microsoft.com/office/drawing/2014/main" id="{00000000-0008-0000-0200-000046030000}"/>
            </a:ext>
          </a:extLst>
        </xdr:cNvPr>
        <xdr:cNvSpPr txBox="1"/>
      </xdr:nvSpPr>
      <xdr:spPr>
        <a:xfrm>
          <a:off x="19310427" y="1847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132415</xdr:rowOff>
    </xdr:from>
    <xdr:ext cx="469744" cy="259045"/>
    <xdr:sp macro="" textlink="">
      <xdr:nvSpPr>
        <xdr:cNvPr id="839" name="n_4mainValue【庁舎】&#10;一人当たり面積">
          <a:extLst>
            <a:ext uri="{FF2B5EF4-FFF2-40B4-BE49-F238E27FC236}">
              <a16:creationId xmlns:a16="http://schemas.microsoft.com/office/drawing/2014/main" id="{00000000-0008-0000-0200-000047030000}"/>
            </a:ext>
          </a:extLst>
        </xdr:cNvPr>
        <xdr:cNvSpPr txBox="1"/>
      </xdr:nvSpPr>
      <xdr:spPr>
        <a:xfrm>
          <a:off x="18421427" y="184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消防施設である。これらの施設は築年数の経過により累計減価償却額が大きくなっていることから、公共施設等総合管理計画に基づき、計画的な改修等を実施していく予定である。一方、類似団体と比較して有形固定資産減価償却率が低くなっている施設は、図書館である。これ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に新しく施設整備を行ったため、資産額が上昇したことが原因である。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063A4F5-56E8-403B-8185-83F6706ED59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570C9ED-88C0-4EFF-8B3C-A284F5F3DC3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9315EA8-4E53-43FF-895F-6BA62801956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A10B60A-EA44-49E2-AFA7-009D13036BF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CF3A896-5819-43D6-8A54-67E3EBCCEF6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F3E628A-A4BC-4F81-A8A3-F3C8C571723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A4AB90D-3F23-49E1-BE82-28A8EDEADAB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92C011A-A713-44E0-9DF7-E4FD2E3ACD9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5D04543-6C3E-4FDC-B752-4EEE4232BF6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94E97CD-3138-4729-9E9E-640B4D2ECA9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14,173
13,884
37.58
9,448,805
8,921,578
432,543
4,842,464
2,444,582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DD0FB9C-91FF-44C0-AC62-56D25B1E0BF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93F8D5D-849A-4802-94CE-F37D682EE16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6E047CD-6780-4041-A0F1-3CC5DECC192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4D82051-B20F-4603-8AF3-3586EB8132C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85D10BD-A7D7-4BF2-A372-59FBF0656A5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F8AE9E9-EF50-4B0C-8E63-BC3DEEF12B1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251DBB2-7254-4075-9CC1-D43BB90F757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E3E82CF-B4C3-4595-A81D-9DC0002E139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45BCCAE-83AE-4F9A-9797-4D051ECA198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F1D9B51-AF00-49D3-B17E-FF2E3A66AF7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D74C479-4037-42D6-87A6-85E31EF7FB8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1F08FF-ACCF-4ABA-9695-7F34D1FCA10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441D71D-9E86-4194-A565-A758A920F95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5ED5157-BA8B-4C9F-A4D0-3A36D028002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B528B02-6651-4C09-A231-023632EAB18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F01898D-4289-448D-93E3-1A34A4B52D2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3C98336-25E1-42DB-A212-C09146C59A5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EE7EFF6-C4DB-432F-A618-165A0690FED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1AEDACE-BB2E-452A-A267-F4EC61DFE74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39A8BCD-07C1-4BD5-A3BC-84ACA0FFA21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9235516-F6A1-42EB-B6E6-7D1448F6BBF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396030F-F270-4095-9C01-23C0C4901E4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16C8017-6958-4B4E-9DF9-D84951944B4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5D305B9-F314-4C00-888F-C197459792FD}"/>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A0972EC-2FB8-4E41-BF44-127BE598E54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040456F-F22C-4577-97D4-7E15BF6AFF8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20D0787-3273-4107-8525-0C5FE62EA2B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5336509-09F8-4A9D-963B-F93062F9CFA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A3F9A4E-088F-4563-8CF4-55963902A47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74A5433-EEBE-48FF-9A0C-60548BD95CE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F23B141-1D41-456D-A154-6A2CBBAB194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2884745-DCDE-43D9-B5D1-B96FE5432BF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272620A-C02F-4143-9972-E0E5D540758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E0B7F04-7C75-47B7-8530-5CEAD15A569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36192EC-3B9F-4AD9-8A79-AC3BC60896C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8D8F3CF-996C-460B-A1A4-66DC3D2BCDA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B0430F0-B782-44F9-B8BC-035F6865BDB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年以上にわたって財政力指数が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を超える財源超過となっている。要因としては、東北電力㈱の発電施設の立地・操業に伴う固定資産税の収入によるところが大きいが、歳入の大きな割合を占める固定資産税収入が、大規模償却資産の逐年減価により減少傾向にあるため、近年は財政力指数が横ばいとなっている。当町は、普通交付税の不交付団体であり、税収の減少が歳入の減少に直結するため、更なる企業の進出や設備投資を促し固定資産税収入を増加させるための策を検討するなど、歳入の確保を強化する必要がある。また、行財政改革大綱に基づく事務事業の見直しなど、今後も引き続き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57E0F18-CB40-4DB6-86B0-EDBB36B572C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5E64CF2-C3C2-40E1-8164-7BF6E3459113}"/>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E60ECC70-B4A1-4FAC-8E16-718176CBE4D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A1DDC96E-9E35-4F44-8433-735F1722DDF3}"/>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49C4B0E2-F4A2-4C34-999B-F3960162E67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B48A96D-8A5A-487A-9CB6-A66509333C7B}"/>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731EE95C-ABD9-4DA4-9851-843E372C976F}"/>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4939FA4E-34D6-4799-A186-106359CBD979}"/>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FDC70F5D-9DAB-49A9-9057-21FD326BA72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34B31F56-DF2B-499A-BF44-ACDFDA75C7E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69D01FDC-9D22-492A-8FBE-E5D0CCDFACFB}"/>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6D866E2-66B7-4A8E-A1D7-3DA9B94A6EA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A46A1BEC-0EB7-4A35-8CC4-AB9A3B716B8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DD9A0E19-8DE7-43BE-BB79-D4A5714AED5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3E0E9CB2-EB51-49EA-B1F7-0874EC9793A8}"/>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F09C640-A248-4C55-9C70-0D4595CF97BE}"/>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2B8D30AC-E654-4D9F-A201-B47E4C3E476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F77A6C9B-B049-48F3-81D6-BA71C268B1AB}"/>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AB2DA841-9687-402A-8129-7B8295941BE7}"/>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38523</xdr:rowOff>
    </xdr:from>
    <xdr:to>
      <xdr:col>23</xdr:col>
      <xdr:colOff>133350</xdr:colOff>
      <xdr:row>40</xdr:row>
      <xdr:rowOff>54610</xdr:rowOff>
    </xdr:to>
    <xdr:cxnSp macro="">
      <xdr:nvCxnSpPr>
        <xdr:cNvPr id="68" name="直線コネクタ 67">
          <a:extLst>
            <a:ext uri="{FF2B5EF4-FFF2-40B4-BE49-F238E27FC236}">
              <a16:creationId xmlns:a16="http://schemas.microsoft.com/office/drawing/2014/main" id="{AB7F6AC1-9231-4900-835C-706FCBB67A2D}"/>
            </a:ext>
          </a:extLst>
        </xdr:cNvPr>
        <xdr:cNvCxnSpPr/>
      </xdr:nvCxnSpPr>
      <xdr:spPr>
        <a:xfrm>
          <a:off x="4114800" y="68965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239A26CD-BADC-4EEC-9D30-33857308C452}"/>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44C416F7-61DD-4A80-B45D-0269C22A35DF}"/>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38523</xdr:rowOff>
    </xdr:from>
    <xdr:to>
      <xdr:col>19</xdr:col>
      <xdr:colOff>133350</xdr:colOff>
      <xdr:row>40</xdr:row>
      <xdr:rowOff>38523</xdr:rowOff>
    </xdr:to>
    <xdr:cxnSp macro="">
      <xdr:nvCxnSpPr>
        <xdr:cNvPr id="71" name="直線コネクタ 70">
          <a:extLst>
            <a:ext uri="{FF2B5EF4-FFF2-40B4-BE49-F238E27FC236}">
              <a16:creationId xmlns:a16="http://schemas.microsoft.com/office/drawing/2014/main" id="{7C2E0B0F-A082-4A0E-AAEE-BED16FD11CA5}"/>
            </a:ext>
          </a:extLst>
        </xdr:cNvPr>
        <xdr:cNvCxnSpPr/>
      </xdr:nvCxnSpPr>
      <xdr:spPr>
        <a:xfrm>
          <a:off x="3225800" y="689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98D4A3CB-5917-472E-BF69-8B3272BBB46A}"/>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D07AD448-3B75-4438-AC57-BF4062DC7985}"/>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30480</xdr:rowOff>
    </xdr:from>
    <xdr:to>
      <xdr:col>15</xdr:col>
      <xdr:colOff>82550</xdr:colOff>
      <xdr:row>40</xdr:row>
      <xdr:rowOff>38523</xdr:rowOff>
    </xdr:to>
    <xdr:cxnSp macro="">
      <xdr:nvCxnSpPr>
        <xdr:cNvPr id="74" name="直線コネクタ 73">
          <a:extLst>
            <a:ext uri="{FF2B5EF4-FFF2-40B4-BE49-F238E27FC236}">
              <a16:creationId xmlns:a16="http://schemas.microsoft.com/office/drawing/2014/main" id="{87E55837-E396-4668-8751-A508636438DE}"/>
            </a:ext>
          </a:extLst>
        </xdr:cNvPr>
        <xdr:cNvCxnSpPr/>
      </xdr:nvCxnSpPr>
      <xdr:spPr>
        <a:xfrm>
          <a:off x="2336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11DF2C61-BF1B-4D32-BA5E-975A148D1ED5}"/>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1AF2DE53-EFD4-4528-B6FA-2712A1890BE4}"/>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30480</xdr:rowOff>
    </xdr:to>
    <xdr:cxnSp macro="">
      <xdr:nvCxnSpPr>
        <xdr:cNvPr id="77" name="直線コネクタ 76">
          <a:extLst>
            <a:ext uri="{FF2B5EF4-FFF2-40B4-BE49-F238E27FC236}">
              <a16:creationId xmlns:a16="http://schemas.microsoft.com/office/drawing/2014/main" id="{9A78AF5D-F71C-41E4-BFDF-EB793D784410}"/>
            </a:ext>
          </a:extLst>
        </xdr:cNvPr>
        <xdr:cNvCxnSpPr/>
      </xdr:nvCxnSpPr>
      <xdr:spPr>
        <a:xfrm>
          <a:off x="1447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C996A7A1-9527-4DDD-87B2-CED51A77FE68}"/>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1F8CF2BC-7B81-470D-846D-35406E2027EC}"/>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B7501469-EA82-4A7E-A03B-DF663A3AE7F2}"/>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D4F498D4-D7CF-407C-A6A7-BF9E9A53DDFB}"/>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C8524F8-5B5B-4DEA-BAB3-9A947C41A72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F6DF48E-E7FB-4CEB-A74A-46F2AC5CAFB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6606211-003C-4682-B8B0-8DAE08E9A7C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DEDDDF4-AE7D-43C6-AFF7-EAE34EAF4D3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2D70913-6A2B-41CE-8C60-53A6FE8FE51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3810</xdr:rowOff>
    </xdr:from>
    <xdr:to>
      <xdr:col>23</xdr:col>
      <xdr:colOff>184150</xdr:colOff>
      <xdr:row>40</xdr:row>
      <xdr:rowOff>105410</xdr:rowOff>
    </xdr:to>
    <xdr:sp macro="" textlink="">
      <xdr:nvSpPr>
        <xdr:cNvPr id="87" name="楕円 86">
          <a:extLst>
            <a:ext uri="{FF2B5EF4-FFF2-40B4-BE49-F238E27FC236}">
              <a16:creationId xmlns:a16="http://schemas.microsoft.com/office/drawing/2014/main" id="{E3DBDA0C-34D4-4B5B-BFA3-B7B029D12DF3}"/>
            </a:ext>
          </a:extLst>
        </xdr:cNvPr>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20337</xdr:rowOff>
    </xdr:from>
    <xdr:ext cx="762000" cy="259045"/>
    <xdr:sp macro="" textlink="">
      <xdr:nvSpPr>
        <xdr:cNvPr id="88" name="財政力該当値テキスト">
          <a:extLst>
            <a:ext uri="{FF2B5EF4-FFF2-40B4-BE49-F238E27FC236}">
              <a16:creationId xmlns:a16="http://schemas.microsoft.com/office/drawing/2014/main" id="{1AEDC431-5FE3-4969-95D8-59FAC421199D}"/>
            </a:ext>
          </a:extLst>
        </xdr:cNvPr>
        <xdr:cNvSpPr txBox="1"/>
      </xdr:nvSpPr>
      <xdr:spPr>
        <a:xfrm>
          <a:off x="5041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159173</xdr:rowOff>
    </xdr:from>
    <xdr:to>
      <xdr:col>19</xdr:col>
      <xdr:colOff>184150</xdr:colOff>
      <xdr:row>40</xdr:row>
      <xdr:rowOff>89323</xdr:rowOff>
    </xdr:to>
    <xdr:sp macro="" textlink="">
      <xdr:nvSpPr>
        <xdr:cNvPr id="89" name="楕円 88">
          <a:extLst>
            <a:ext uri="{FF2B5EF4-FFF2-40B4-BE49-F238E27FC236}">
              <a16:creationId xmlns:a16="http://schemas.microsoft.com/office/drawing/2014/main" id="{DDF4DE61-4260-49A6-9DD5-FC5F9D4EF9E6}"/>
            </a:ext>
          </a:extLst>
        </xdr:cNvPr>
        <xdr:cNvSpPr/>
      </xdr:nvSpPr>
      <xdr:spPr>
        <a:xfrm>
          <a:off x="4064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99500</xdr:rowOff>
    </xdr:from>
    <xdr:ext cx="736600" cy="259045"/>
    <xdr:sp macro="" textlink="">
      <xdr:nvSpPr>
        <xdr:cNvPr id="90" name="テキスト ボックス 89">
          <a:extLst>
            <a:ext uri="{FF2B5EF4-FFF2-40B4-BE49-F238E27FC236}">
              <a16:creationId xmlns:a16="http://schemas.microsoft.com/office/drawing/2014/main" id="{805D39F9-4094-479D-B604-CC8590A3F470}"/>
            </a:ext>
          </a:extLst>
        </xdr:cNvPr>
        <xdr:cNvSpPr txBox="1"/>
      </xdr:nvSpPr>
      <xdr:spPr>
        <a:xfrm>
          <a:off x="3733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159173</xdr:rowOff>
    </xdr:from>
    <xdr:to>
      <xdr:col>15</xdr:col>
      <xdr:colOff>133350</xdr:colOff>
      <xdr:row>40</xdr:row>
      <xdr:rowOff>89323</xdr:rowOff>
    </xdr:to>
    <xdr:sp macro="" textlink="">
      <xdr:nvSpPr>
        <xdr:cNvPr id="91" name="楕円 90">
          <a:extLst>
            <a:ext uri="{FF2B5EF4-FFF2-40B4-BE49-F238E27FC236}">
              <a16:creationId xmlns:a16="http://schemas.microsoft.com/office/drawing/2014/main" id="{FB388665-A94F-4DCE-95EB-4121076CD552}"/>
            </a:ext>
          </a:extLst>
        </xdr:cNvPr>
        <xdr:cNvSpPr/>
      </xdr:nvSpPr>
      <xdr:spPr>
        <a:xfrm>
          <a:off x="3175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99500</xdr:rowOff>
    </xdr:from>
    <xdr:ext cx="762000" cy="259045"/>
    <xdr:sp macro="" textlink="">
      <xdr:nvSpPr>
        <xdr:cNvPr id="92" name="テキスト ボックス 91">
          <a:extLst>
            <a:ext uri="{FF2B5EF4-FFF2-40B4-BE49-F238E27FC236}">
              <a16:creationId xmlns:a16="http://schemas.microsoft.com/office/drawing/2014/main" id="{FCBA5BEB-E464-463B-8555-7BA378CD8043}"/>
            </a:ext>
          </a:extLst>
        </xdr:cNvPr>
        <xdr:cNvSpPr txBox="1"/>
      </xdr:nvSpPr>
      <xdr:spPr>
        <a:xfrm>
          <a:off x="2844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151130</xdr:rowOff>
    </xdr:from>
    <xdr:to>
      <xdr:col>11</xdr:col>
      <xdr:colOff>82550</xdr:colOff>
      <xdr:row>40</xdr:row>
      <xdr:rowOff>81280</xdr:rowOff>
    </xdr:to>
    <xdr:sp macro="" textlink="">
      <xdr:nvSpPr>
        <xdr:cNvPr id="93" name="楕円 92">
          <a:extLst>
            <a:ext uri="{FF2B5EF4-FFF2-40B4-BE49-F238E27FC236}">
              <a16:creationId xmlns:a16="http://schemas.microsoft.com/office/drawing/2014/main" id="{31D9EEFC-6156-449C-829D-EDAEAE7A2942}"/>
            </a:ext>
          </a:extLst>
        </xdr:cNvPr>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94" name="テキスト ボックス 93">
          <a:extLst>
            <a:ext uri="{FF2B5EF4-FFF2-40B4-BE49-F238E27FC236}">
              <a16:creationId xmlns:a16="http://schemas.microsoft.com/office/drawing/2014/main" id="{86DD698C-5E9C-477D-BF9D-9350740A1FF9}"/>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5" name="楕円 94">
          <a:extLst>
            <a:ext uri="{FF2B5EF4-FFF2-40B4-BE49-F238E27FC236}">
              <a16:creationId xmlns:a16="http://schemas.microsoft.com/office/drawing/2014/main" id="{0A202BD5-152D-497F-9F8D-739C634139F5}"/>
            </a:ext>
          </a:extLst>
        </xdr:cNvPr>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6" name="テキスト ボックス 95">
          <a:extLst>
            <a:ext uri="{FF2B5EF4-FFF2-40B4-BE49-F238E27FC236}">
              <a16:creationId xmlns:a16="http://schemas.microsoft.com/office/drawing/2014/main" id="{FD903C79-632E-4208-96B8-255615009C23}"/>
            </a:ext>
          </a:extLst>
        </xdr:cNvPr>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649F195-3E5F-475C-A221-27B381C8DB2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FB0FF056-726D-4431-99E8-51D698AD1FC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97C5BB3F-DE02-4064-BD57-68547A2132D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393A5B27-A339-48FA-A616-244B4ABD3E8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26F5DBDB-244A-4E0D-9749-F20BD8C34E0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39047EC7-7754-4644-AD1D-976B8F80484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6B636B8-6C16-4F5B-9BE5-C70D286B935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7B5D1A8D-6085-45D9-8C87-D93229FE11F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2F393B3C-A756-4D53-830F-A226BDF12AD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4089A3FB-7A53-4998-83EE-59D4B91BF37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473D96D2-918F-4950-8CB8-0BFBAE827B9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52580640-9A83-4C30-B1F8-CCAA32C5A43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D60DB4E8-E4F4-4E21-820E-4CD44718552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ポイント増加しているが、依然として平成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年度以前と比べて低下傾向にあるため、この水準を維持しつつ、今後も引き続き、行財政改革による事務事業の見直しにより、さらなる経常経費の削減を図っていく。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7291F270-410D-4295-9E83-80DB9C39B13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160CB9D-B010-4A0B-8D36-F08FAE4865C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A7D344C0-D0BF-4835-A874-EDC1AB68DC3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8D30DCFB-D6B0-40AB-A559-5FD5871A32DC}"/>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347B6B04-A57D-4B11-94C5-6EC38564A44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67B25FB6-E0E0-4AA6-858F-3A34C2552F51}"/>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B5E8462-4D84-43D0-8AFE-7B2C973577A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F5890D5F-93C2-4D1E-A48C-8146F5DE473D}"/>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E01FE23F-551B-435D-9007-BC3A7B9D5E6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9B688479-0511-435D-ACB0-453AF04ECC1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4FA94F8D-6064-4C9E-9532-EF6A36E453CE}"/>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CB235460-0BEB-4B15-83C5-F0C4C9007A09}"/>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67B1EB67-8CB4-41EC-B627-E9D4711776E8}"/>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A6CE9353-2C12-4458-A6CB-153E0AB26BB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38D66EE-C98A-43A2-B41C-F286C631786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7A3C31A1-BCEE-4716-8DE1-88490D67AE9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BBDA49AE-1C98-4DBA-880A-7CE75587473F}"/>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E8CD491A-48BD-4F8E-94C4-2A0AE6FC15F3}"/>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5DBE9F74-F5F0-4A46-8AE8-DD7D68AE2C9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ACD73038-D048-45B1-A63D-D4B9FF5EADDA}"/>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4E455CE1-6A61-465D-9CEC-04D088EAFB1C}"/>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62</xdr:row>
      <xdr:rowOff>44450</xdr:rowOff>
    </xdr:to>
    <xdr:cxnSp macro="">
      <xdr:nvCxnSpPr>
        <xdr:cNvPr id="131" name="直線コネクタ 130">
          <a:extLst>
            <a:ext uri="{FF2B5EF4-FFF2-40B4-BE49-F238E27FC236}">
              <a16:creationId xmlns:a16="http://schemas.microsoft.com/office/drawing/2014/main" id="{8A4E3F67-B6C5-4515-96B3-5BA3B08B7757}"/>
            </a:ext>
          </a:extLst>
        </xdr:cNvPr>
        <xdr:cNvCxnSpPr/>
      </xdr:nvCxnSpPr>
      <xdr:spPr>
        <a:xfrm>
          <a:off x="4114800" y="10497396"/>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ABE384F8-03E4-4237-A268-55C1EB6575ED}"/>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75F981AA-7461-4A1D-A7ED-25F2898D6DC3}"/>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63</xdr:row>
      <xdr:rowOff>146473</xdr:rowOff>
    </xdr:to>
    <xdr:cxnSp macro="">
      <xdr:nvCxnSpPr>
        <xdr:cNvPr id="134" name="直線コネクタ 133">
          <a:extLst>
            <a:ext uri="{FF2B5EF4-FFF2-40B4-BE49-F238E27FC236}">
              <a16:creationId xmlns:a16="http://schemas.microsoft.com/office/drawing/2014/main" id="{CCA985B2-65D9-4448-9C6C-48C4CE79DFD2}"/>
            </a:ext>
          </a:extLst>
        </xdr:cNvPr>
        <xdr:cNvCxnSpPr/>
      </xdr:nvCxnSpPr>
      <xdr:spPr>
        <a:xfrm flipV="1">
          <a:off x="3225800" y="10497396"/>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328DA69A-E928-428B-8B14-2DB4097DBA46}"/>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E5188587-6C64-4833-9E41-74ADEAEE4BC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146473</xdr:rowOff>
    </xdr:to>
    <xdr:cxnSp macro="">
      <xdr:nvCxnSpPr>
        <xdr:cNvPr id="137" name="直線コネクタ 136">
          <a:extLst>
            <a:ext uri="{FF2B5EF4-FFF2-40B4-BE49-F238E27FC236}">
              <a16:creationId xmlns:a16="http://schemas.microsoft.com/office/drawing/2014/main" id="{F1431D8B-B8A0-4DFF-9464-271F0FBCA00E}"/>
            </a:ext>
          </a:extLst>
        </xdr:cNvPr>
        <xdr:cNvCxnSpPr/>
      </xdr:nvCxnSpPr>
      <xdr:spPr>
        <a:xfrm>
          <a:off x="2336800" y="1083521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BBA760D1-735F-4BC4-BC7B-C0DA837E152B}"/>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41221188-091B-48F2-A91C-AB5244633804}"/>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33867</xdr:rowOff>
    </xdr:to>
    <xdr:cxnSp macro="">
      <xdr:nvCxnSpPr>
        <xdr:cNvPr id="140" name="直線コネクタ 139">
          <a:extLst>
            <a:ext uri="{FF2B5EF4-FFF2-40B4-BE49-F238E27FC236}">
              <a16:creationId xmlns:a16="http://schemas.microsoft.com/office/drawing/2014/main" id="{745A2745-E557-4130-8E48-7EC85D4C10FA}"/>
            </a:ext>
          </a:extLst>
        </xdr:cNvPr>
        <xdr:cNvCxnSpPr/>
      </xdr:nvCxnSpPr>
      <xdr:spPr>
        <a:xfrm>
          <a:off x="1447800" y="1078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3EAAC463-85C9-4E4C-9867-0E1AA53521E8}"/>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BD8B7436-5229-4D21-9FA2-AE5B7AF1F7A5}"/>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95514621-DD98-4A45-8871-10380502B775}"/>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DF55633D-6203-402B-8E23-740CD477B9C9}"/>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1038166-16B1-46DB-B1CF-3C278A57BD9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09527D6-1DE2-42D1-9099-8B0F94ACB9E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BB4FF4D-172D-4E2D-B9BF-D9119D3BB29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E1E5A63-0968-4661-A815-15814408BD8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C4C3C20-6FBB-49B5-A909-D7268296927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0" name="楕円 149">
          <a:extLst>
            <a:ext uri="{FF2B5EF4-FFF2-40B4-BE49-F238E27FC236}">
              <a16:creationId xmlns:a16="http://schemas.microsoft.com/office/drawing/2014/main" id="{FE6CD064-A8DC-49FF-9AAC-9ED37AB7307C}"/>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1" name="財政構造の弾力性該当値テキスト">
          <a:extLst>
            <a:ext uri="{FF2B5EF4-FFF2-40B4-BE49-F238E27FC236}">
              <a16:creationId xmlns:a16="http://schemas.microsoft.com/office/drawing/2014/main" id="{BE88D5BB-EB30-478C-BEDF-D329D19F4611}"/>
            </a:ext>
          </a:extLst>
        </xdr:cNvPr>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2" name="楕円 151">
          <a:extLst>
            <a:ext uri="{FF2B5EF4-FFF2-40B4-BE49-F238E27FC236}">
              <a16:creationId xmlns:a16="http://schemas.microsoft.com/office/drawing/2014/main" id="{56DF265C-B134-4A96-9E8F-A58375ABFC36}"/>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99923</xdr:rowOff>
    </xdr:from>
    <xdr:ext cx="736600" cy="259045"/>
    <xdr:sp macro="" textlink="">
      <xdr:nvSpPr>
        <xdr:cNvPr id="153" name="テキスト ボックス 152">
          <a:extLst>
            <a:ext uri="{FF2B5EF4-FFF2-40B4-BE49-F238E27FC236}">
              <a16:creationId xmlns:a16="http://schemas.microsoft.com/office/drawing/2014/main" id="{15D2080D-F88E-4E57-80EB-8BEBA2BFBD3B}"/>
            </a:ext>
          </a:extLst>
        </xdr:cNvPr>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4" name="楕円 153">
          <a:extLst>
            <a:ext uri="{FF2B5EF4-FFF2-40B4-BE49-F238E27FC236}">
              <a16:creationId xmlns:a16="http://schemas.microsoft.com/office/drawing/2014/main" id="{B04DD365-21D4-4633-AADF-5FE40DC71409}"/>
            </a:ext>
          </a:extLst>
        </xdr:cNvPr>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5" name="テキスト ボックス 154">
          <a:extLst>
            <a:ext uri="{FF2B5EF4-FFF2-40B4-BE49-F238E27FC236}">
              <a16:creationId xmlns:a16="http://schemas.microsoft.com/office/drawing/2014/main" id="{163FB8B4-467F-4C92-994D-6343DF4EE340}"/>
            </a:ext>
          </a:extLst>
        </xdr:cNvPr>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6" name="楕円 155">
          <a:extLst>
            <a:ext uri="{FF2B5EF4-FFF2-40B4-BE49-F238E27FC236}">
              <a16:creationId xmlns:a16="http://schemas.microsoft.com/office/drawing/2014/main" id="{078F6354-9CC5-43B3-95A6-947DD593185E}"/>
            </a:ext>
          </a:extLst>
        </xdr:cNvPr>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57" name="テキスト ボックス 156">
          <a:extLst>
            <a:ext uri="{FF2B5EF4-FFF2-40B4-BE49-F238E27FC236}">
              <a16:creationId xmlns:a16="http://schemas.microsoft.com/office/drawing/2014/main" id="{9B6B31B4-A3FE-40D6-B87D-7D08FF58B42A}"/>
            </a:ext>
          </a:extLst>
        </xdr:cNvPr>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8" name="楕円 157">
          <a:extLst>
            <a:ext uri="{FF2B5EF4-FFF2-40B4-BE49-F238E27FC236}">
              <a16:creationId xmlns:a16="http://schemas.microsoft.com/office/drawing/2014/main" id="{F42F8D94-C8DC-47DF-8310-69E39B88EC36}"/>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59" name="テキスト ボックス 158">
          <a:extLst>
            <a:ext uri="{FF2B5EF4-FFF2-40B4-BE49-F238E27FC236}">
              <a16:creationId xmlns:a16="http://schemas.microsoft.com/office/drawing/2014/main" id="{DE6D7495-6478-46CD-870E-0F96270A06F1}"/>
            </a:ext>
          </a:extLst>
        </xdr:cNvPr>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E74EEAF2-8824-4A06-AFF5-4397403E73F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CBD7B765-2E6A-475C-AAF8-834A9935B72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17746634-8EA2-448D-BE07-1184AB83370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83BCD178-E1DF-4118-B70F-FDF4A0E7518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E9A0E4ED-84BA-4972-9E33-5559D62A2B0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B23FD333-191C-433C-86C5-53326ED7E7B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66F4796-EA81-4797-AB98-63017331322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AA6994FB-7607-4E34-8897-AC64C27F013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61558BBC-1BE4-4C6D-8F35-C21430A129C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D1B93600-05B2-4FBF-9C5A-3D75ED96744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B9E90859-433C-4A84-87C6-68938D77E5B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3FBDADE2-B2FE-44FB-A2D9-1CC2A31FDB2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19BEEFA3-67BD-40C9-A531-E9663DB077B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年度は、前年度と比べ</a:t>
          </a:r>
          <a:r>
            <a:rPr kumimoji="1" lang="en-US" altLang="ja-JP" sz="1300">
              <a:latin typeface="ＭＳ Ｐゴシック" panose="020B0600070205080204" pitchFamily="50" charset="-128"/>
              <a:ea typeface="ＭＳ Ｐゴシック" panose="020B0600070205080204" pitchFamily="50" charset="-128"/>
            </a:rPr>
            <a:t>18,535</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211,738</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なお、類似団体平均を上回っているのは、人件費が要因となっている。これは、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歳児の保育・教育をすべて直営の幼稚園で行っているためであるが、令和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年度から町の子育てシステムを再編し、直営の幼稚園は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園に縮小する予定である。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EC9AC2B-9ACC-4448-9AE0-2A0F3158DE7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BE5DA768-97EA-4CA6-9FB8-E10EE5E9BD1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E09D9DEF-E9E7-4D82-ACB1-6C4EB20E289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DEE39C28-70F2-42F7-BE7E-7CF6C9847B5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361F7DF4-5D19-4EA8-B570-F2C7F2DB83C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B97D848B-FD6E-4B53-818F-1D6ECBF1109D}"/>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568B6C0E-300B-4619-9868-35574B0DC997}"/>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C1B04386-FBE1-423C-99CF-E5C341ABDD1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E139A0D0-4344-4669-8F64-CDCFD569CDE6}"/>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E5ED5A40-F80C-4A96-AEC2-746A96E9F48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D8482111-BE4F-41C1-9EE4-AB25CF3636A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36458F34-BE45-43DD-8CBB-1790F38F162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BEB91D7E-EBCB-421F-8216-C836DD95CE8C}"/>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BC47CAD3-6FD6-4619-9B75-D563EEC2ACD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6B05E2BF-F95A-474E-BCCA-B158C626EAF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6C0E7A83-8DEA-447E-BA74-8BD47C2CA72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E75BC8F6-70C5-48A5-B149-6035222740F3}"/>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DD2610AF-6C8A-4A2B-8165-3C7E673D0216}"/>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621EA5C7-578D-4EBE-8D4B-EA060F2C9CC8}"/>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BC89FFC2-2642-4BF5-9475-763AEEF6F312}"/>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4A7EA180-0135-456B-B6C3-493008879E09}"/>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116598</xdr:rowOff>
    </xdr:from>
    <xdr:to>
      <xdr:col>23</xdr:col>
      <xdr:colOff>133350</xdr:colOff>
      <xdr:row>83</xdr:row>
      <xdr:rowOff>19690</xdr:rowOff>
    </xdr:to>
    <xdr:cxnSp macro="">
      <xdr:nvCxnSpPr>
        <xdr:cNvPr id="194" name="直線コネクタ 193">
          <a:extLst>
            <a:ext uri="{FF2B5EF4-FFF2-40B4-BE49-F238E27FC236}">
              <a16:creationId xmlns:a16="http://schemas.microsoft.com/office/drawing/2014/main" id="{82156614-5F69-4902-8192-0D1C8102DA9E}"/>
            </a:ext>
          </a:extLst>
        </xdr:cNvPr>
        <xdr:cNvCxnSpPr/>
      </xdr:nvCxnSpPr>
      <xdr:spPr>
        <a:xfrm>
          <a:off x="4114800" y="14175498"/>
          <a:ext cx="838200" cy="7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802A4EB6-2BC1-4D4A-A586-8213D3461631}"/>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68490D42-0551-46BD-AEB0-8E1C5E0CB30A}"/>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116598</xdr:rowOff>
    </xdr:from>
    <xdr:to>
      <xdr:col>19</xdr:col>
      <xdr:colOff>133350</xdr:colOff>
      <xdr:row>82</xdr:row>
      <xdr:rowOff>147681</xdr:rowOff>
    </xdr:to>
    <xdr:cxnSp macro="">
      <xdr:nvCxnSpPr>
        <xdr:cNvPr id="197" name="直線コネクタ 196">
          <a:extLst>
            <a:ext uri="{FF2B5EF4-FFF2-40B4-BE49-F238E27FC236}">
              <a16:creationId xmlns:a16="http://schemas.microsoft.com/office/drawing/2014/main" id="{8D72B8FB-ECA6-4D32-BA5F-8C465614B0A9}"/>
            </a:ext>
          </a:extLst>
        </xdr:cNvPr>
        <xdr:cNvCxnSpPr/>
      </xdr:nvCxnSpPr>
      <xdr:spPr>
        <a:xfrm flipV="1">
          <a:off x="3225800" y="14175498"/>
          <a:ext cx="8890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FEA8ABF1-5B8A-43EF-B0C7-82DCEB85D4F3}"/>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a:extLst>
            <a:ext uri="{FF2B5EF4-FFF2-40B4-BE49-F238E27FC236}">
              <a16:creationId xmlns:a16="http://schemas.microsoft.com/office/drawing/2014/main" id="{80067335-3BE2-4D1D-8037-C38F78862DBB}"/>
            </a:ext>
          </a:extLst>
        </xdr:cNvPr>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147681</xdr:rowOff>
    </xdr:from>
    <xdr:to>
      <xdr:col>15</xdr:col>
      <xdr:colOff>82550</xdr:colOff>
      <xdr:row>82</xdr:row>
      <xdr:rowOff>161541</xdr:rowOff>
    </xdr:to>
    <xdr:cxnSp macro="">
      <xdr:nvCxnSpPr>
        <xdr:cNvPr id="200" name="直線コネクタ 199">
          <a:extLst>
            <a:ext uri="{FF2B5EF4-FFF2-40B4-BE49-F238E27FC236}">
              <a16:creationId xmlns:a16="http://schemas.microsoft.com/office/drawing/2014/main" id="{125804F4-2FCD-48EE-95F7-D70E1D41B804}"/>
            </a:ext>
          </a:extLst>
        </xdr:cNvPr>
        <xdr:cNvCxnSpPr/>
      </xdr:nvCxnSpPr>
      <xdr:spPr>
        <a:xfrm flipV="1">
          <a:off x="2336800" y="14206581"/>
          <a:ext cx="8890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FB9FFA5-FD3D-47F6-BAA2-A76C26985434}"/>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a:extLst>
            <a:ext uri="{FF2B5EF4-FFF2-40B4-BE49-F238E27FC236}">
              <a16:creationId xmlns:a16="http://schemas.microsoft.com/office/drawing/2014/main" id="{EEBA5127-0D7C-41F1-9321-BCD8A3F390E2}"/>
            </a:ext>
          </a:extLst>
        </xdr:cNvPr>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161541</xdr:rowOff>
    </xdr:from>
    <xdr:to>
      <xdr:col>11</xdr:col>
      <xdr:colOff>31750</xdr:colOff>
      <xdr:row>83</xdr:row>
      <xdr:rowOff>7677</xdr:rowOff>
    </xdr:to>
    <xdr:cxnSp macro="">
      <xdr:nvCxnSpPr>
        <xdr:cNvPr id="203" name="直線コネクタ 202">
          <a:extLst>
            <a:ext uri="{FF2B5EF4-FFF2-40B4-BE49-F238E27FC236}">
              <a16:creationId xmlns:a16="http://schemas.microsoft.com/office/drawing/2014/main" id="{93C15AB8-85F3-4C29-98DC-9ABB27251639}"/>
            </a:ext>
          </a:extLst>
        </xdr:cNvPr>
        <xdr:cNvCxnSpPr/>
      </xdr:nvCxnSpPr>
      <xdr:spPr>
        <a:xfrm flipV="1">
          <a:off x="1447800" y="14220441"/>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79B64119-7195-4B89-9101-1FB885E60944}"/>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a:extLst>
            <a:ext uri="{FF2B5EF4-FFF2-40B4-BE49-F238E27FC236}">
              <a16:creationId xmlns:a16="http://schemas.microsoft.com/office/drawing/2014/main" id="{22684D6A-5608-468A-B267-0B8EAD61E7E1}"/>
            </a:ext>
          </a:extLst>
        </xdr:cNvPr>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BAAD39E4-FAD7-43EE-9DBF-026284465177}"/>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a:extLst>
            <a:ext uri="{FF2B5EF4-FFF2-40B4-BE49-F238E27FC236}">
              <a16:creationId xmlns:a16="http://schemas.microsoft.com/office/drawing/2014/main" id="{389CB1A4-5D14-4447-92F8-6DF798D0540F}"/>
            </a:ext>
          </a:extLst>
        </xdr:cNvPr>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9E1F7C1-0A52-473B-BE79-D75482B6FF5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CB10E76-21C4-40B4-93C9-1CB16F65FCF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D84D7C1-3372-46CD-859A-0E4DB0E2332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025A1BE-FA85-4C8E-8478-369E83C9966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3586A40-1011-4EF6-A91F-7F5EF0D8EA4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140340</xdr:rowOff>
    </xdr:from>
    <xdr:to>
      <xdr:col>23</xdr:col>
      <xdr:colOff>184150</xdr:colOff>
      <xdr:row>83</xdr:row>
      <xdr:rowOff>70490</xdr:rowOff>
    </xdr:to>
    <xdr:sp macro="" textlink="">
      <xdr:nvSpPr>
        <xdr:cNvPr id="213" name="楕円 212">
          <a:extLst>
            <a:ext uri="{FF2B5EF4-FFF2-40B4-BE49-F238E27FC236}">
              <a16:creationId xmlns:a16="http://schemas.microsoft.com/office/drawing/2014/main" id="{6422FB55-5922-463D-9994-FC7B8F5E9321}"/>
            </a:ext>
          </a:extLst>
        </xdr:cNvPr>
        <xdr:cNvSpPr/>
      </xdr:nvSpPr>
      <xdr:spPr>
        <a:xfrm>
          <a:off x="4902200" y="141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112417</xdr:rowOff>
    </xdr:from>
    <xdr:ext cx="762000" cy="259045"/>
    <xdr:sp macro="" textlink="">
      <xdr:nvSpPr>
        <xdr:cNvPr id="214" name="人件費・物件費等の状況該当値テキスト">
          <a:extLst>
            <a:ext uri="{FF2B5EF4-FFF2-40B4-BE49-F238E27FC236}">
              <a16:creationId xmlns:a16="http://schemas.microsoft.com/office/drawing/2014/main" id="{5FEDF6B1-AF0E-4500-8AF7-C9D4506C0052}"/>
            </a:ext>
          </a:extLst>
        </xdr:cNvPr>
        <xdr:cNvSpPr txBox="1"/>
      </xdr:nvSpPr>
      <xdr:spPr>
        <a:xfrm>
          <a:off x="5041900" y="1417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65798</xdr:rowOff>
    </xdr:from>
    <xdr:to>
      <xdr:col>19</xdr:col>
      <xdr:colOff>184150</xdr:colOff>
      <xdr:row>82</xdr:row>
      <xdr:rowOff>167398</xdr:rowOff>
    </xdr:to>
    <xdr:sp macro="" textlink="">
      <xdr:nvSpPr>
        <xdr:cNvPr id="215" name="楕円 214">
          <a:extLst>
            <a:ext uri="{FF2B5EF4-FFF2-40B4-BE49-F238E27FC236}">
              <a16:creationId xmlns:a16="http://schemas.microsoft.com/office/drawing/2014/main" id="{0C217468-FBFF-4DCE-94EA-161832E51886}"/>
            </a:ext>
          </a:extLst>
        </xdr:cNvPr>
        <xdr:cNvSpPr/>
      </xdr:nvSpPr>
      <xdr:spPr>
        <a:xfrm>
          <a:off x="4064000" y="141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152175</xdr:rowOff>
    </xdr:from>
    <xdr:ext cx="736600" cy="259045"/>
    <xdr:sp macro="" textlink="">
      <xdr:nvSpPr>
        <xdr:cNvPr id="216" name="テキスト ボックス 215">
          <a:extLst>
            <a:ext uri="{FF2B5EF4-FFF2-40B4-BE49-F238E27FC236}">
              <a16:creationId xmlns:a16="http://schemas.microsoft.com/office/drawing/2014/main" id="{06E72B76-8C91-4E17-BDEF-6486B7EB1DEB}"/>
            </a:ext>
          </a:extLst>
        </xdr:cNvPr>
        <xdr:cNvSpPr txBox="1"/>
      </xdr:nvSpPr>
      <xdr:spPr>
        <a:xfrm>
          <a:off x="3733800" y="1421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96881</xdr:rowOff>
    </xdr:from>
    <xdr:to>
      <xdr:col>15</xdr:col>
      <xdr:colOff>133350</xdr:colOff>
      <xdr:row>83</xdr:row>
      <xdr:rowOff>27031</xdr:rowOff>
    </xdr:to>
    <xdr:sp macro="" textlink="">
      <xdr:nvSpPr>
        <xdr:cNvPr id="217" name="楕円 216">
          <a:extLst>
            <a:ext uri="{FF2B5EF4-FFF2-40B4-BE49-F238E27FC236}">
              <a16:creationId xmlns:a16="http://schemas.microsoft.com/office/drawing/2014/main" id="{F92E73BA-6CD4-4D9F-BEBA-AD32500E71A4}"/>
            </a:ext>
          </a:extLst>
        </xdr:cNvPr>
        <xdr:cNvSpPr/>
      </xdr:nvSpPr>
      <xdr:spPr>
        <a:xfrm>
          <a:off x="3175000" y="141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11808</xdr:rowOff>
    </xdr:from>
    <xdr:ext cx="762000" cy="259045"/>
    <xdr:sp macro="" textlink="">
      <xdr:nvSpPr>
        <xdr:cNvPr id="218" name="テキスト ボックス 217">
          <a:extLst>
            <a:ext uri="{FF2B5EF4-FFF2-40B4-BE49-F238E27FC236}">
              <a16:creationId xmlns:a16="http://schemas.microsoft.com/office/drawing/2014/main" id="{61BF9693-1D2F-4A01-AEDB-D955BFEF004D}"/>
            </a:ext>
          </a:extLst>
        </xdr:cNvPr>
        <xdr:cNvSpPr txBox="1"/>
      </xdr:nvSpPr>
      <xdr:spPr>
        <a:xfrm>
          <a:off x="2844800" y="1424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110741</xdr:rowOff>
    </xdr:from>
    <xdr:to>
      <xdr:col>11</xdr:col>
      <xdr:colOff>82550</xdr:colOff>
      <xdr:row>83</xdr:row>
      <xdr:rowOff>40891</xdr:rowOff>
    </xdr:to>
    <xdr:sp macro="" textlink="">
      <xdr:nvSpPr>
        <xdr:cNvPr id="219" name="楕円 218">
          <a:extLst>
            <a:ext uri="{FF2B5EF4-FFF2-40B4-BE49-F238E27FC236}">
              <a16:creationId xmlns:a16="http://schemas.microsoft.com/office/drawing/2014/main" id="{B4A3EC2F-AC44-4085-A1D3-808D7E760743}"/>
            </a:ext>
          </a:extLst>
        </xdr:cNvPr>
        <xdr:cNvSpPr/>
      </xdr:nvSpPr>
      <xdr:spPr>
        <a:xfrm>
          <a:off x="2286000" y="141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25668</xdr:rowOff>
    </xdr:from>
    <xdr:ext cx="762000" cy="259045"/>
    <xdr:sp macro="" textlink="">
      <xdr:nvSpPr>
        <xdr:cNvPr id="220" name="テキスト ボックス 219">
          <a:extLst>
            <a:ext uri="{FF2B5EF4-FFF2-40B4-BE49-F238E27FC236}">
              <a16:creationId xmlns:a16="http://schemas.microsoft.com/office/drawing/2014/main" id="{D235A1AB-E34C-4E74-BC23-5D9C65C73945}"/>
            </a:ext>
          </a:extLst>
        </xdr:cNvPr>
        <xdr:cNvSpPr txBox="1"/>
      </xdr:nvSpPr>
      <xdr:spPr>
        <a:xfrm>
          <a:off x="1955800" y="1425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128327</xdr:rowOff>
    </xdr:from>
    <xdr:to>
      <xdr:col>7</xdr:col>
      <xdr:colOff>31750</xdr:colOff>
      <xdr:row>83</xdr:row>
      <xdr:rowOff>58477</xdr:rowOff>
    </xdr:to>
    <xdr:sp macro="" textlink="">
      <xdr:nvSpPr>
        <xdr:cNvPr id="221" name="楕円 220">
          <a:extLst>
            <a:ext uri="{FF2B5EF4-FFF2-40B4-BE49-F238E27FC236}">
              <a16:creationId xmlns:a16="http://schemas.microsoft.com/office/drawing/2014/main" id="{4D62614A-AF8D-4DFA-8C67-7C7BBBAE8177}"/>
            </a:ext>
          </a:extLst>
        </xdr:cNvPr>
        <xdr:cNvSpPr/>
      </xdr:nvSpPr>
      <xdr:spPr>
        <a:xfrm>
          <a:off x="1397000" y="141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43254</xdr:rowOff>
    </xdr:from>
    <xdr:ext cx="762000" cy="259045"/>
    <xdr:sp macro="" textlink="">
      <xdr:nvSpPr>
        <xdr:cNvPr id="222" name="テキスト ボックス 221">
          <a:extLst>
            <a:ext uri="{FF2B5EF4-FFF2-40B4-BE49-F238E27FC236}">
              <a16:creationId xmlns:a16="http://schemas.microsoft.com/office/drawing/2014/main" id="{F774A3DF-4C7C-486E-87A3-4A8C7A2CA50D}"/>
            </a:ext>
          </a:extLst>
        </xdr:cNvPr>
        <xdr:cNvSpPr txBox="1"/>
      </xdr:nvSpPr>
      <xdr:spPr>
        <a:xfrm>
          <a:off x="1066800" y="142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5BD5B8A0-0CC9-4554-BD84-742354C728F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411A5C48-E675-4DAC-BF99-8425FF89F43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572F8711-BAC8-4043-AD6F-97EF3A579F4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1DD42565-CE7C-4032-BC91-DDBB3CF4916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49FA3336-8DE4-4194-92E9-E168A548EAE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C1C6DD42-7D79-4789-9DF4-41A2726768A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150CFD36-698B-438B-A2CC-4F7A04A36F8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2E790F7B-1E7C-4ED4-BB75-D89E4289DFF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CFED413A-BB8E-47F3-A1A7-19680BD3D8F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96E65EBC-E97A-4AE0-B6C8-BD5C96019BD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98270CE5-963E-4EF4-AE28-9413C690B7E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BFB88668-97EC-44E0-8BE4-CAD44BE1156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AD3DBED8-D716-44AC-987F-94CF3E46CED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ポイント減少しているが、ほぼ横ばいとなっている。</a:t>
          </a:r>
        </a:p>
        <a:p>
          <a:r>
            <a:rPr kumimoji="1" lang="ja-JP" altLang="en-US" sz="1300">
              <a:latin typeface="ＭＳ Ｐゴシック" panose="020B0600070205080204" pitchFamily="50" charset="-128"/>
              <a:ea typeface="ＭＳ Ｐゴシック" panose="020B0600070205080204" pitchFamily="50" charset="-128"/>
            </a:rPr>
            <a:t>　引き続き、給与の適正化を図りながら類似団体平均値の水準を維持できるよう努める。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ACEA2E8A-7F8A-4B2A-A406-CCFF9F005AD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8AC31307-55E5-401B-B58B-CF14D3E8701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B89BB2A8-9E03-4C9B-8698-845D2FBC2C17}"/>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F1D4D4CE-DB30-4D14-96D5-4BE146F14D84}"/>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11F329A9-4174-4BB5-A2FB-2321C776976E}"/>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95FDFCCC-3913-4D6D-87D4-E608536C14ED}"/>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3302D9BA-2C53-4A0D-A816-635E72DE5C5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64773B20-29D2-4BE9-9E89-A2045CE4EE7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82EA14A1-CCF7-4695-90D1-117BB5308F8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C7A40C90-0F93-47F6-A271-5E66D364BC01}"/>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A2E70181-6105-4B48-8B8E-6E87107591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8C1F5431-F44C-41D6-83BA-86FF5A68A61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2541CB77-5F4D-4565-87A6-6289AAFD1A1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2698A45F-282D-4061-81BB-5F76E4FE2EF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4D1BB8FA-6E34-437A-9039-3F0C225FCE6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ACCC96F2-5128-4BA9-BAFE-510F16A17C21}"/>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5928EA5F-0597-4103-8458-C4077BA019D6}"/>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9B4CBDF0-7587-4D9F-ABC1-50DD93B42E3F}"/>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5A2ED95A-8933-4E73-8052-5BCF864094F5}"/>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8DEA0838-359D-4119-8033-CE2437CEAEC3}"/>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71966</xdr:rowOff>
    </xdr:to>
    <xdr:cxnSp macro="">
      <xdr:nvCxnSpPr>
        <xdr:cNvPr id="256" name="直線コネクタ 255">
          <a:extLst>
            <a:ext uri="{FF2B5EF4-FFF2-40B4-BE49-F238E27FC236}">
              <a16:creationId xmlns:a16="http://schemas.microsoft.com/office/drawing/2014/main" id="{F6D222D5-8776-488A-B51C-32231C24B3DC}"/>
            </a:ext>
          </a:extLst>
        </xdr:cNvPr>
        <xdr:cNvCxnSpPr/>
      </xdr:nvCxnSpPr>
      <xdr:spPr>
        <a:xfrm flipV="1">
          <a:off x="16179800" y="1461840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a:extLst>
            <a:ext uri="{FF2B5EF4-FFF2-40B4-BE49-F238E27FC236}">
              <a16:creationId xmlns:a16="http://schemas.microsoft.com/office/drawing/2014/main" id="{AB1D26A6-F40B-4FC5-9B85-C9C4C1517FE0}"/>
            </a:ext>
          </a:extLst>
        </xdr:cNvPr>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E707B383-2C52-4D4A-B615-03B868E69C2C}"/>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85372</xdr:rowOff>
    </xdr:to>
    <xdr:cxnSp macro="">
      <xdr:nvCxnSpPr>
        <xdr:cNvPr id="259" name="直線コネクタ 258">
          <a:extLst>
            <a:ext uri="{FF2B5EF4-FFF2-40B4-BE49-F238E27FC236}">
              <a16:creationId xmlns:a16="http://schemas.microsoft.com/office/drawing/2014/main" id="{048E2B5C-CEBA-40F8-85F1-BD9F9145603F}"/>
            </a:ext>
          </a:extLst>
        </xdr:cNvPr>
        <xdr:cNvCxnSpPr/>
      </xdr:nvCxnSpPr>
      <xdr:spPr>
        <a:xfrm flipV="1">
          <a:off x="15290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1FD50E0-3823-435B-AAF0-A6277DF5642E}"/>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a:extLst>
            <a:ext uri="{FF2B5EF4-FFF2-40B4-BE49-F238E27FC236}">
              <a16:creationId xmlns:a16="http://schemas.microsoft.com/office/drawing/2014/main" id="{57430DAB-29D2-4A9F-9E25-C6E90B380D21}"/>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125589</xdr:rowOff>
    </xdr:to>
    <xdr:cxnSp macro="">
      <xdr:nvCxnSpPr>
        <xdr:cNvPr id="262" name="直線コネクタ 261">
          <a:extLst>
            <a:ext uri="{FF2B5EF4-FFF2-40B4-BE49-F238E27FC236}">
              <a16:creationId xmlns:a16="http://schemas.microsoft.com/office/drawing/2014/main" id="{59B5978B-C087-4A61-973D-F527D5740209}"/>
            </a:ext>
          </a:extLst>
        </xdr:cNvPr>
        <xdr:cNvCxnSpPr/>
      </xdr:nvCxnSpPr>
      <xdr:spPr>
        <a:xfrm flipV="1">
          <a:off x="14401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B86D763-4620-465C-807A-033F646BBBEE}"/>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id="{65CD9B57-00BD-4FB2-B0BE-657A23C2015F}"/>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125589</xdr:rowOff>
    </xdr:to>
    <xdr:cxnSp macro="">
      <xdr:nvCxnSpPr>
        <xdr:cNvPr id="265" name="直線コネクタ 264">
          <a:extLst>
            <a:ext uri="{FF2B5EF4-FFF2-40B4-BE49-F238E27FC236}">
              <a16:creationId xmlns:a16="http://schemas.microsoft.com/office/drawing/2014/main" id="{94166572-EEBF-40B1-9079-262452DB0B50}"/>
            </a:ext>
          </a:extLst>
        </xdr:cNvPr>
        <xdr:cNvCxnSpPr/>
      </xdr:nvCxnSpPr>
      <xdr:spPr>
        <a:xfrm>
          <a:off x="13512800" y="145915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E36F59AE-622D-4080-9A8F-6E04937A9B65}"/>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7243724B-2F21-477B-8D1D-81BA62A499D3}"/>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DECD5C9D-4430-4A78-8AF7-D77E847A8DDB}"/>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a:extLst>
            <a:ext uri="{FF2B5EF4-FFF2-40B4-BE49-F238E27FC236}">
              <a16:creationId xmlns:a16="http://schemas.microsoft.com/office/drawing/2014/main" id="{FD5C8D30-6B6D-4339-9D4A-7C7CD16E9F8D}"/>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857F3B1-53F0-4F6A-B7FF-5531171279A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1CB9DC4-6112-41F7-91C9-AB656077877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6682F0B-3814-4437-9EC3-8311018F5F9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1AFBD62-5C5B-4859-BCA6-09D876B41D6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A36229C-60D9-4101-BF1B-4DED8522C06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5" name="楕円 274">
          <a:extLst>
            <a:ext uri="{FF2B5EF4-FFF2-40B4-BE49-F238E27FC236}">
              <a16:creationId xmlns:a16="http://schemas.microsoft.com/office/drawing/2014/main" id="{1234CD48-4D23-4B56-BABB-EBA2B24169C9}"/>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6" name="給与水準   （国との比較）該当値テキスト">
          <a:extLst>
            <a:ext uri="{FF2B5EF4-FFF2-40B4-BE49-F238E27FC236}">
              <a16:creationId xmlns:a16="http://schemas.microsoft.com/office/drawing/2014/main" id="{2063B1AD-857B-4A89-A14E-BDC0BB8C65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7" name="楕円 276">
          <a:extLst>
            <a:ext uri="{FF2B5EF4-FFF2-40B4-BE49-F238E27FC236}">
              <a16:creationId xmlns:a16="http://schemas.microsoft.com/office/drawing/2014/main" id="{366530C7-1C2B-4048-B9B3-BEDEAA2FDB10}"/>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78" name="テキスト ボックス 277">
          <a:extLst>
            <a:ext uri="{FF2B5EF4-FFF2-40B4-BE49-F238E27FC236}">
              <a16:creationId xmlns:a16="http://schemas.microsoft.com/office/drawing/2014/main" id="{8220D58F-2E7D-4871-9CB0-CB5AF3A768E4}"/>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9" name="楕円 278">
          <a:extLst>
            <a:ext uri="{FF2B5EF4-FFF2-40B4-BE49-F238E27FC236}">
              <a16:creationId xmlns:a16="http://schemas.microsoft.com/office/drawing/2014/main" id="{0B6A096F-B9D3-459A-887B-0101FEF3E4DE}"/>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146349</xdr:rowOff>
    </xdr:from>
    <xdr:ext cx="762000" cy="259045"/>
    <xdr:sp macro="" textlink="">
      <xdr:nvSpPr>
        <xdr:cNvPr id="280" name="テキスト ボックス 279">
          <a:extLst>
            <a:ext uri="{FF2B5EF4-FFF2-40B4-BE49-F238E27FC236}">
              <a16:creationId xmlns:a16="http://schemas.microsoft.com/office/drawing/2014/main" id="{883A6458-39DF-4A4F-9823-B75FC189E892}"/>
            </a:ext>
          </a:extLst>
        </xdr:cNvPr>
        <xdr:cNvSpPr txBox="1"/>
      </xdr:nvSpPr>
      <xdr:spPr>
        <a:xfrm>
          <a:off x="14909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1" name="楕円 280">
          <a:extLst>
            <a:ext uri="{FF2B5EF4-FFF2-40B4-BE49-F238E27FC236}">
              <a16:creationId xmlns:a16="http://schemas.microsoft.com/office/drawing/2014/main" id="{752EB07D-D264-4DC3-A5DA-DF766B175DEB}"/>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2" name="テキスト ボックス 281">
          <a:extLst>
            <a:ext uri="{FF2B5EF4-FFF2-40B4-BE49-F238E27FC236}">
              <a16:creationId xmlns:a16="http://schemas.microsoft.com/office/drawing/2014/main" id="{5E278492-1465-429B-B227-A65FF88350E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3" name="楕円 282">
          <a:extLst>
            <a:ext uri="{FF2B5EF4-FFF2-40B4-BE49-F238E27FC236}">
              <a16:creationId xmlns:a16="http://schemas.microsoft.com/office/drawing/2014/main" id="{6EDF0BBA-4834-4D9E-A746-350CDD131B34}"/>
            </a:ext>
          </a:extLst>
        </xdr:cNvPr>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84" name="テキスト ボックス 283">
          <a:extLst>
            <a:ext uri="{FF2B5EF4-FFF2-40B4-BE49-F238E27FC236}">
              <a16:creationId xmlns:a16="http://schemas.microsoft.com/office/drawing/2014/main" id="{DC3377AA-E92C-4089-89E1-DF669E5F751D}"/>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FAAFCC42-97CB-4E66-BC12-3081545D66D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1E260240-CE5C-4845-B6E0-31A79C70EAB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3983F935-1C31-4DF4-8CAC-714C6F801A2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E90C54A7-495B-4757-B3A9-C2BC488C71E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B570F24E-9AEE-4A7D-A091-7EDD80DB20C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ED78CD6-686E-4630-AD43-52C55A5FF9C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F3EE8DD9-C076-4BB0-9795-84487B1E0A8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3B941FB6-129F-40E4-B56A-33A33B27FCC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F834E08F-430A-44CF-AA79-9D62B58E2E2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30BC0636-F012-48CB-86C7-6BE29E39A48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605502B5-F9E9-4CF5-868F-B52DC0C2879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A51D7138-5DFE-40B8-836F-B704B929D56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C8CF164-0818-4D0F-8A7C-C49AC083D37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人当たり職員数は前年度と比べ</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人の増となり、類似団体平均とほぼ同数となっている。</a:t>
          </a:r>
        </a:p>
        <a:p>
          <a:r>
            <a:rPr kumimoji="1" lang="ja-JP" altLang="en-US" sz="1300">
              <a:latin typeface="ＭＳ Ｐゴシック" panose="020B0600070205080204" pitchFamily="50" charset="-128"/>
              <a:ea typeface="ＭＳ Ｐゴシック" panose="020B0600070205080204" pitchFamily="50" charset="-128"/>
            </a:rPr>
            <a:t>　財政状況と事務事業量を考慮しつつ、再任用職員や定年延長の動向を踏まえながら、引き続き適正な定員管理に努めていく。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5036699D-6A87-4A02-A1C7-39E8AB40D00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59F5BCE8-F504-4CC4-813E-2A5072385AB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21DBBA37-0724-498E-A1B8-36160ED5B18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37356DDA-81D0-4DF1-B55B-7F723F708E62}"/>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5FAF866D-1348-47AD-AA63-37AD063C7D1C}"/>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832F4992-B958-400D-8A03-3C36FD6345D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D0E2E50A-D796-4A1C-89B0-50F26A938B45}"/>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9D78710A-266E-49DE-836B-84EDE25C99EE}"/>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F9668420-ED2E-4928-B541-1CB56DFDA3F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1AEE0E49-CC10-494D-A13D-0CA9FCD0881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D272DBF3-BE64-4957-89AF-78B72A3DC2B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886F6982-AFE4-4CF1-8095-DF13D3D1B86D}"/>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74866543-0F9C-47D0-AE51-3441B3D7A5A6}"/>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38BEF5C0-C312-48E5-8DF5-F1AC6743ED16}"/>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A6EBBC52-3C45-4C46-AA31-2C8233F21FA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274C44D8-393D-4797-A96A-1ACC6B10D10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8BE11C15-3998-4DD9-97DA-7B3777AA1E9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BA70BEEA-0982-4C8D-9CE8-368229FE5EF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1E964AAD-9804-4D02-9434-5C7652796BA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B180CCA7-B2F4-47AA-86C5-A810DFCB048C}"/>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FFEA04C2-1070-47EE-A56A-B8EFB56F64F1}"/>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9DDB00F0-73F4-4214-B73D-CBCE06B334BD}"/>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D4B48B3C-5154-4866-85CC-288DDB64CDAB}"/>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26307</xdr:rowOff>
    </xdr:from>
    <xdr:to>
      <xdr:col>81</xdr:col>
      <xdr:colOff>44450</xdr:colOff>
      <xdr:row>61</xdr:row>
      <xdr:rowOff>35499</xdr:rowOff>
    </xdr:to>
    <xdr:cxnSp macro="">
      <xdr:nvCxnSpPr>
        <xdr:cNvPr id="321" name="直線コネクタ 320">
          <a:extLst>
            <a:ext uri="{FF2B5EF4-FFF2-40B4-BE49-F238E27FC236}">
              <a16:creationId xmlns:a16="http://schemas.microsoft.com/office/drawing/2014/main" id="{609BDB50-34A1-49B4-B981-79197517E8C0}"/>
            </a:ext>
          </a:extLst>
        </xdr:cNvPr>
        <xdr:cNvCxnSpPr/>
      </xdr:nvCxnSpPr>
      <xdr:spPr>
        <a:xfrm flipV="1">
          <a:off x="16179800" y="10484757"/>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86C9769-ADCD-43EC-9266-6C0C54AEC00D}"/>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2E9E8BB1-97D3-49A0-9D78-632F19C81AAF}"/>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35499</xdr:rowOff>
    </xdr:to>
    <xdr:cxnSp macro="">
      <xdr:nvCxnSpPr>
        <xdr:cNvPr id="324" name="直線コネクタ 323">
          <a:extLst>
            <a:ext uri="{FF2B5EF4-FFF2-40B4-BE49-F238E27FC236}">
              <a16:creationId xmlns:a16="http://schemas.microsoft.com/office/drawing/2014/main" id="{87D10E31-BACC-4FB8-92E7-C0AC665C1AB1}"/>
            </a:ext>
          </a:extLst>
        </xdr:cNvPr>
        <xdr:cNvCxnSpPr/>
      </xdr:nvCxnSpPr>
      <xdr:spPr>
        <a:xfrm>
          <a:off x="15290800" y="1049165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6CD292CA-1930-46DA-9C1C-D6CDBAD1A9FC}"/>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a:extLst>
            <a:ext uri="{FF2B5EF4-FFF2-40B4-BE49-F238E27FC236}">
              <a16:creationId xmlns:a16="http://schemas.microsoft.com/office/drawing/2014/main" id="{25448723-370A-423B-B2F9-0F33A2932473}"/>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44692</xdr:rowOff>
    </xdr:to>
    <xdr:cxnSp macro="">
      <xdr:nvCxnSpPr>
        <xdr:cNvPr id="327" name="直線コネクタ 326">
          <a:extLst>
            <a:ext uri="{FF2B5EF4-FFF2-40B4-BE49-F238E27FC236}">
              <a16:creationId xmlns:a16="http://schemas.microsoft.com/office/drawing/2014/main" id="{6D10EC29-3547-45BD-8B46-C44BEEAEB84D}"/>
            </a:ext>
          </a:extLst>
        </xdr:cNvPr>
        <xdr:cNvCxnSpPr/>
      </xdr:nvCxnSpPr>
      <xdr:spPr>
        <a:xfrm flipV="1">
          <a:off x="14401800" y="1049165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2761C55-770F-4C3D-AB13-7D98EBD0A833}"/>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a:extLst>
            <a:ext uri="{FF2B5EF4-FFF2-40B4-BE49-F238E27FC236}">
              <a16:creationId xmlns:a16="http://schemas.microsoft.com/office/drawing/2014/main" id="{5481E187-02A4-49E2-9A21-49CACB1AF969}"/>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44692</xdr:rowOff>
    </xdr:to>
    <xdr:cxnSp macro="">
      <xdr:nvCxnSpPr>
        <xdr:cNvPr id="330" name="直線コネクタ 329">
          <a:extLst>
            <a:ext uri="{FF2B5EF4-FFF2-40B4-BE49-F238E27FC236}">
              <a16:creationId xmlns:a16="http://schemas.microsoft.com/office/drawing/2014/main" id="{1677E442-17AB-437E-9CBC-E895F2AB82FA}"/>
            </a:ext>
          </a:extLst>
        </xdr:cNvPr>
        <xdr:cNvCxnSpPr/>
      </xdr:nvCxnSpPr>
      <xdr:spPr>
        <a:xfrm>
          <a:off x="13512800" y="1048475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BCDB3B25-6D45-476E-BD8B-DBD7D736F0CB}"/>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a:extLst>
            <a:ext uri="{FF2B5EF4-FFF2-40B4-BE49-F238E27FC236}">
              <a16:creationId xmlns:a16="http://schemas.microsoft.com/office/drawing/2014/main" id="{EF202624-3B27-4A01-90D9-A4AF78627069}"/>
            </a:ext>
          </a:extLst>
        </xdr:cNvPr>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16956B43-AF2D-44D8-8C33-5C9EDFBFBA1D}"/>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a:extLst>
            <a:ext uri="{FF2B5EF4-FFF2-40B4-BE49-F238E27FC236}">
              <a16:creationId xmlns:a16="http://schemas.microsoft.com/office/drawing/2014/main" id="{25058927-A777-437E-BEE5-953AD7F5261A}"/>
            </a:ext>
          </a:extLst>
        </xdr:cNvPr>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59286EF-C28F-45D6-ADF4-EFD96CA523C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4765FBD-4317-4434-A396-4361E0D71C7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8BAFDB7B-AA2F-407A-B231-C3DFFCEC9F0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D39CA05-83F6-4144-BDF7-3B9D5E25C86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B54E922-84A2-40B0-9DFD-BF6D33B0436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146957</xdr:rowOff>
    </xdr:from>
    <xdr:to>
      <xdr:col>81</xdr:col>
      <xdr:colOff>95250</xdr:colOff>
      <xdr:row>61</xdr:row>
      <xdr:rowOff>77107</xdr:rowOff>
    </xdr:to>
    <xdr:sp macro="" textlink="">
      <xdr:nvSpPr>
        <xdr:cNvPr id="340" name="楕円 339">
          <a:extLst>
            <a:ext uri="{FF2B5EF4-FFF2-40B4-BE49-F238E27FC236}">
              <a16:creationId xmlns:a16="http://schemas.microsoft.com/office/drawing/2014/main" id="{18633FFC-BC84-47D5-9F7D-4CDDE8DF4987}"/>
            </a:ext>
          </a:extLst>
        </xdr:cNvPr>
        <xdr:cNvSpPr/>
      </xdr:nvSpPr>
      <xdr:spPr>
        <a:xfrm>
          <a:off x="16967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119034</xdr:rowOff>
    </xdr:from>
    <xdr:ext cx="762000" cy="259045"/>
    <xdr:sp macro="" textlink="">
      <xdr:nvSpPr>
        <xdr:cNvPr id="341" name="定員管理の状況該当値テキスト">
          <a:extLst>
            <a:ext uri="{FF2B5EF4-FFF2-40B4-BE49-F238E27FC236}">
              <a16:creationId xmlns:a16="http://schemas.microsoft.com/office/drawing/2014/main" id="{A62806FF-6B4F-43B9-8E85-955D2A7BB4DA}"/>
            </a:ext>
          </a:extLst>
        </xdr:cNvPr>
        <xdr:cNvSpPr txBox="1"/>
      </xdr:nvSpPr>
      <xdr:spPr>
        <a:xfrm>
          <a:off x="17106900" y="1040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156149</xdr:rowOff>
    </xdr:from>
    <xdr:to>
      <xdr:col>77</xdr:col>
      <xdr:colOff>95250</xdr:colOff>
      <xdr:row>61</xdr:row>
      <xdr:rowOff>86299</xdr:rowOff>
    </xdr:to>
    <xdr:sp macro="" textlink="">
      <xdr:nvSpPr>
        <xdr:cNvPr id="342" name="楕円 341">
          <a:extLst>
            <a:ext uri="{FF2B5EF4-FFF2-40B4-BE49-F238E27FC236}">
              <a16:creationId xmlns:a16="http://schemas.microsoft.com/office/drawing/2014/main" id="{3E977110-197F-4D90-98C1-71CF4F02AA6F}"/>
            </a:ext>
          </a:extLst>
        </xdr:cNvPr>
        <xdr:cNvSpPr/>
      </xdr:nvSpPr>
      <xdr:spPr>
        <a:xfrm>
          <a:off x="16129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71076</xdr:rowOff>
    </xdr:from>
    <xdr:ext cx="736600" cy="259045"/>
    <xdr:sp macro="" textlink="">
      <xdr:nvSpPr>
        <xdr:cNvPr id="343" name="テキスト ボックス 342">
          <a:extLst>
            <a:ext uri="{FF2B5EF4-FFF2-40B4-BE49-F238E27FC236}">
              <a16:creationId xmlns:a16="http://schemas.microsoft.com/office/drawing/2014/main" id="{73B3FEC0-BDFB-45B4-B387-406C5281A8CF}"/>
            </a:ext>
          </a:extLst>
        </xdr:cNvPr>
        <xdr:cNvSpPr txBox="1"/>
      </xdr:nvSpPr>
      <xdr:spPr>
        <a:xfrm>
          <a:off x="15798800" y="1052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153851</xdr:rowOff>
    </xdr:from>
    <xdr:to>
      <xdr:col>73</xdr:col>
      <xdr:colOff>44450</xdr:colOff>
      <xdr:row>61</xdr:row>
      <xdr:rowOff>84001</xdr:rowOff>
    </xdr:to>
    <xdr:sp macro="" textlink="">
      <xdr:nvSpPr>
        <xdr:cNvPr id="344" name="楕円 343">
          <a:extLst>
            <a:ext uri="{FF2B5EF4-FFF2-40B4-BE49-F238E27FC236}">
              <a16:creationId xmlns:a16="http://schemas.microsoft.com/office/drawing/2014/main" id="{073938EF-718A-44FE-901A-22F829AA1C52}"/>
            </a:ext>
          </a:extLst>
        </xdr:cNvPr>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68778</xdr:rowOff>
    </xdr:from>
    <xdr:ext cx="762000" cy="259045"/>
    <xdr:sp macro="" textlink="">
      <xdr:nvSpPr>
        <xdr:cNvPr id="345" name="テキスト ボックス 344">
          <a:extLst>
            <a:ext uri="{FF2B5EF4-FFF2-40B4-BE49-F238E27FC236}">
              <a16:creationId xmlns:a16="http://schemas.microsoft.com/office/drawing/2014/main" id="{43FC9260-61BE-4A47-A0F1-6800E0002144}"/>
            </a:ext>
          </a:extLst>
        </xdr:cNvPr>
        <xdr:cNvSpPr txBox="1"/>
      </xdr:nvSpPr>
      <xdr:spPr>
        <a:xfrm>
          <a:off x="14909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165342</xdr:rowOff>
    </xdr:from>
    <xdr:to>
      <xdr:col>68</xdr:col>
      <xdr:colOff>203200</xdr:colOff>
      <xdr:row>61</xdr:row>
      <xdr:rowOff>95492</xdr:rowOff>
    </xdr:to>
    <xdr:sp macro="" textlink="">
      <xdr:nvSpPr>
        <xdr:cNvPr id="346" name="楕円 345">
          <a:extLst>
            <a:ext uri="{FF2B5EF4-FFF2-40B4-BE49-F238E27FC236}">
              <a16:creationId xmlns:a16="http://schemas.microsoft.com/office/drawing/2014/main" id="{7DB97C5B-C68D-42F6-AEF5-0AB75BE27069}"/>
            </a:ext>
          </a:extLst>
        </xdr:cNvPr>
        <xdr:cNvSpPr/>
      </xdr:nvSpPr>
      <xdr:spPr>
        <a:xfrm>
          <a:off x="14351000" y="104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47" name="テキスト ボックス 346">
          <a:extLst>
            <a:ext uri="{FF2B5EF4-FFF2-40B4-BE49-F238E27FC236}">
              <a16:creationId xmlns:a16="http://schemas.microsoft.com/office/drawing/2014/main" id="{781F0E75-77C8-4726-8845-2E9BA5759011}"/>
            </a:ext>
          </a:extLst>
        </xdr:cNvPr>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48" name="楕円 347">
          <a:extLst>
            <a:ext uri="{FF2B5EF4-FFF2-40B4-BE49-F238E27FC236}">
              <a16:creationId xmlns:a16="http://schemas.microsoft.com/office/drawing/2014/main" id="{F1840F82-AA53-4E1C-B26D-DFA7EEBA0A19}"/>
            </a:ext>
          </a:extLst>
        </xdr:cNvPr>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61884</xdr:rowOff>
    </xdr:from>
    <xdr:ext cx="762000" cy="259045"/>
    <xdr:sp macro="" textlink="">
      <xdr:nvSpPr>
        <xdr:cNvPr id="349" name="テキスト ボックス 348">
          <a:extLst>
            <a:ext uri="{FF2B5EF4-FFF2-40B4-BE49-F238E27FC236}">
              <a16:creationId xmlns:a16="http://schemas.microsoft.com/office/drawing/2014/main" id="{563A6DFF-C34A-4224-8123-C181D99AF502}"/>
            </a:ext>
          </a:extLst>
        </xdr:cNvPr>
        <xdr:cNvSpPr txBox="1"/>
      </xdr:nvSpPr>
      <xdr:spPr>
        <a:xfrm>
          <a:off x="1313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3E2CA2B1-A285-4B00-9EE6-126667949B3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4FADFDDF-8A5D-4190-B931-83942210166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6029EA4E-D486-418C-8368-FF999CBF046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593303E-5669-46E0-9785-3701D4C01C9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1266646-A1F3-44F4-AF05-40B67ADDB2C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E1D7BF85-30FD-4C2A-8AE4-0E94B427814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9884BA9D-4F79-4CAD-A532-ECC3CF1BC96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B10E9DCA-6419-48D4-95FA-06817B64CB9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D2E3CA57-A5F7-465B-9D0C-D1FCB93BCD9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65B2BF8A-5636-4D6B-B078-61AE4E2F7CD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759253A4-948E-4586-8AAE-45835665DBA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648CAE6A-9E77-496F-AE62-77814F8F4EE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7C3CF096-8C6A-49FD-85DF-F9DAFD377DA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実質公債費比率の分子を構成する公営企業債の元利償還金に対する繰入金が増加し、分母を構成する標準財政規模が減少していることが要因である。地方債については、引き続き、すべての会計において将来への負担を十分に見極めたうえで、計画的かつ必要最小限の発行に留めることとし、将来負担額の減少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14BD05EF-D5CF-4794-8159-82857F35D9A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F85DC0AD-4CE6-46D2-AC84-3E1408D124C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B1B27AD6-674B-487C-B104-DED462114FA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46C49BD5-C76E-4CC5-A4B0-44058684C42E}"/>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E5D22CD3-E15A-4380-8729-F45EA81977AE}"/>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BE321F5C-B93C-4B5F-B1F0-4EEFAB09C057}"/>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7EE547AB-0972-4C3C-93B1-DD20D5AE01B7}"/>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C014727A-BC7A-433E-92AB-89F2DFF2987C}"/>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43D03390-1254-48AF-B880-92167726BC6F}"/>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6F6ABAD9-F2B5-42EC-B0A5-E08E4D4C8B9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57B05A61-68E0-4EA0-A688-932EC8F3C7A6}"/>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B2D2C72D-B27F-42B5-A052-8938F71911F7}"/>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A85E96A5-FB61-4F97-BC88-1485D7D440E4}"/>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C3085668-3E19-4A8D-A621-73FA203F8C7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7811A967-B4F4-46B8-9D00-B0DDED131072}"/>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C7F6D0C1-0C8F-4552-A4DA-6F91EF94367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94497111-0A7D-4972-A05E-1F710039F869}"/>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F86B4E38-A335-43BE-B173-55D820632E1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FF8554BB-110E-486A-8A32-8D10F11A05FA}"/>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5A4F42A4-9B0A-44A9-B41C-BC856CF34CD8}"/>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36346504-B24D-41EF-80D6-EFA72E426156}"/>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B038683A-7166-4D9A-A811-1E6F3B9A2502}"/>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AB799718-6BA1-4064-A859-BD4C83BEF8BC}"/>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605</xdr:rowOff>
    </xdr:to>
    <xdr:cxnSp macro="">
      <xdr:nvCxnSpPr>
        <xdr:cNvPr id="386" name="直線コネクタ 385">
          <a:extLst>
            <a:ext uri="{FF2B5EF4-FFF2-40B4-BE49-F238E27FC236}">
              <a16:creationId xmlns:a16="http://schemas.microsoft.com/office/drawing/2014/main" id="{4F686AAD-CFBC-46FD-A4B8-2D6FD8104D8F}"/>
            </a:ext>
          </a:extLst>
        </xdr:cNvPr>
        <xdr:cNvCxnSpPr/>
      </xdr:nvCxnSpPr>
      <xdr:spPr>
        <a:xfrm>
          <a:off x="16179800" y="682413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DA223E8B-6FFF-45A5-8AB1-AC97674AEAEE}"/>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744B565B-B1EA-4D7A-AA0E-3929DE8C9199}"/>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137583</xdr:rowOff>
    </xdr:to>
    <xdr:cxnSp macro="">
      <xdr:nvCxnSpPr>
        <xdr:cNvPr id="389" name="直線コネクタ 388">
          <a:extLst>
            <a:ext uri="{FF2B5EF4-FFF2-40B4-BE49-F238E27FC236}">
              <a16:creationId xmlns:a16="http://schemas.microsoft.com/office/drawing/2014/main" id="{0D1B2A89-EE4D-4ABF-9C8A-1A565AAC9CC9}"/>
            </a:ext>
          </a:extLst>
        </xdr:cNvPr>
        <xdr:cNvCxnSpPr/>
      </xdr:nvCxnSpPr>
      <xdr:spPr>
        <a:xfrm>
          <a:off x="15290800" y="67551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FA4342AA-C61F-45B4-8A40-70AD01F630B6}"/>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E9C56742-EEA7-4715-8685-F5E9A8CD4C34}"/>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39</xdr:row>
      <xdr:rowOff>68641</xdr:rowOff>
    </xdr:to>
    <xdr:cxnSp macro="">
      <xdr:nvCxnSpPr>
        <xdr:cNvPr id="392" name="直線コネクタ 391">
          <a:extLst>
            <a:ext uri="{FF2B5EF4-FFF2-40B4-BE49-F238E27FC236}">
              <a16:creationId xmlns:a16="http://schemas.microsoft.com/office/drawing/2014/main" id="{3D324617-28D5-487D-8913-89D3AE8CC6B9}"/>
            </a:ext>
          </a:extLst>
        </xdr:cNvPr>
        <xdr:cNvCxnSpPr/>
      </xdr:nvCxnSpPr>
      <xdr:spPr>
        <a:xfrm>
          <a:off x="14401800" y="66173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402A0FA0-3759-430D-ADD4-5214BDFA7A7D}"/>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A07262DF-ED5E-48F7-95AE-9D66155E15FF}"/>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102205</xdr:rowOff>
    </xdr:to>
    <xdr:cxnSp macro="">
      <xdr:nvCxnSpPr>
        <xdr:cNvPr id="395" name="直線コネクタ 394">
          <a:extLst>
            <a:ext uri="{FF2B5EF4-FFF2-40B4-BE49-F238E27FC236}">
              <a16:creationId xmlns:a16="http://schemas.microsoft.com/office/drawing/2014/main" id="{CF6EF8F3-5013-4304-9950-7F33FAF2BD8A}"/>
            </a:ext>
          </a:extLst>
        </xdr:cNvPr>
        <xdr:cNvCxnSpPr/>
      </xdr:nvCxnSpPr>
      <xdr:spPr>
        <a:xfrm>
          <a:off x="13512800" y="649091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8122B0B2-E53C-429A-ACDA-AF1352F57938}"/>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F0A02D49-9388-403B-813E-2623C309AC69}"/>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7AE07D87-AD99-46A5-BCEF-B5A06085142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7E630AA-25D3-4EE3-880D-56E0A78B269A}"/>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2ED4A6AB-7F7A-4475-86B1-A0518BF56CD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C1FE17D6-B60E-404E-ABBA-D46CB1EE312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F15AA49-6632-49DA-803C-5B1097CE42E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3241FBB2-9531-45B9-A7C4-5761E47D0B8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5EA2C2F4-AFE2-4B43-9904-9064CD494CE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5" name="楕円 404">
          <a:extLst>
            <a:ext uri="{FF2B5EF4-FFF2-40B4-BE49-F238E27FC236}">
              <a16:creationId xmlns:a16="http://schemas.microsoft.com/office/drawing/2014/main" id="{3014A027-6AD4-4B19-8CDD-333CDBEA5EBA}"/>
            </a:ext>
          </a:extLst>
        </xdr:cNvPr>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93332</xdr:rowOff>
    </xdr:from>
    <xdr:ext cx="762000" cy="259045"/>
    <xdr:sp macro="" textlink="">
      <xdr:nvSpPr>
        <xdr:cNvPr id="406" name="公債費負担の状況該当値テキスト">
          <a:extLst>
            <a:ext uri="{FF2B5EF4-FFF2-40B4-BE49-F238E27FC236}">
              <a16:creationId xmlns:a16="http://schemas.microsoft.com/office/drawing/2014/main" id="{C01B8027-9C23-46CD-BB71-CBDF0C4B62F3}"/>
            </a:ext>
          </a:extLst>
        </xdr:cNvPr>
        <xdr:cNvSpPr txBox="1"/>
      </xdr:nvSpPr>
      <xdr:spPr>
        <a:xfrm>
          <a:off x="17106900" y="67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7" name="楕円 406">
          <a:extLst>
            <a:ext uri="{FF2B5EF4-FFF2-40B4-BE49-F238E27FC236}">
              <a16:creationId xmlns:a16="http://schemas.microsoft.com/office/drawing/2014/main" id="{8624036F-8313-4338-9CDE-156ADCF44B0E}"/>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8" name="テキスト ボックス 407">
          <a:extLst>
            <a:ext uri="{FF2B5EF4-FFF2-40B4-BE49-F238E27FC236}">
              <a16:creationId xmlns:a16="http://schemas.microsoft.com/office/drawing/2014/main" id="{062C7911-982B-427F-A21D-D9EAFF5DF80D}"/>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09" name="楕円 408">
          <a:extLst>
            <a:ext uri="{FF2B5EF4-FFF2-40B4-BE49-F238E27FC236}">
              <a16:creationId xmlns:a16="http://schemas.microsoft.com/office/drawing/2014/main" id="{696C9303-15CF-4DB7-A060-4AB96A61451A}"/>
            </a:ext>
          </a:extLst>
        </xdr:cNvPr>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10" name="テキスト ボックス 409">
          <a:extLst>
            <a:ext uri="{FF2B5EF4-FFF2-40B4-BE49-F238E27FC236}">
              <a16:creationId xmlns:a16="http://schemas.microsoft.com/office/drawing/2014/main" id="{86801460-6A8B-431A-9F67-6652639C810D}"/>
            </a:ext>
          </a:extLst>
        </xdr:cNvPr>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1" name="楕円 410">
          <a:extLst>
            <a:ext uri="{FF2B5EF4-FFF2-40B4-BE49-F238E27FC236}">
              <a16:creationId xmlns:a16="http://schemas.microsoft.com/office/drawing/2014/main" id="{4961CE4C-04A7-4F56-895D-7BC56254DE9B}"/>
            </a:ext>
          </a:extLst>
        </xdr:cNvPr>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2" name="テキスト ボックス 411">
          <a:extLst>
            <a:ext uri="{FF2B5EF4-FFF2-40B4-BE49-F238E27FC236}">
              <a16:creationId xmlns:a16="http://schemas.microsoft.com/office/drawing/2014/main" id="{E595A2CC-BE64-4185-A62F-1177B801D445}"/>
            </a:ext>
          </a:extLst>
        </xdr:cNvPr>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96460</xdr:rowOff>
    </xdr:from>
    <xdr:to>
      <xdr:col>64</xdr:col>
      <xdr:colOff>152400</xdr:colOff>
      <xdr:row>38</xdr:row>
      <xdr:rowOff>26609</xdr:rowOff>
    </xdr:to>
    <xdr:sp macro="" textlink="">
      <xdr:nvSpPr>
        <xdr:cNvPr id="413" name="楕円 412">
          <a:extLst>
            <a:ext uri="{FF2B5EF4-FFF2-40B4-BE49-F238E27FC236}">
              <a16:creationId xmlns:a16="http://schemas.microsoft.com/office/drawing/2014/main" id="{8A971E12-D9A9-457B-9D66-A107404D1673}"/>
            </a:ext>
          </a:extLst>
        </xdr:cNvPr>
        <xdr:cNvSpPr/>
      </xdr:nvSpPr>
      <xdr:spPr>
        <a:xfrm>
          <a:off x="13462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36787</xdr:rowOff>
    </xdr:from>
    <xdr:ext cx="762000" cy="259045"/>
    <xdr:sp macro="" textlink="">
      <xdr:nvSpPr>
        <xdr:cNvPr id="414" name="テキスト ボックス 413">
          <a:extLst>
            <a:ext uri="{FF2B5EF4-FFF2-40B4-BE49-F238E27FC236}">
              <a16:creationId xmlns:a16="http://schemas.microsoft.com/office/drawing/2014/main" id="{73655D5D-0FBD-4932-873F-57549022D268}"/>
            </a:ext>
          </a:extLst>
        </xdr:cNvPr>
        <xdr:cNvSpPr txBox="1"/>
      </xdr:nvSpPr>
      <xdr:spPr>
        <a:xfrm>
          <a:off x="13131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35EA0663-A81D-40CB-BCAB-BC8A834EB8B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D7A16F69-3BFF-4835-9830-57412A2AD95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CB63355C-ADE9-4F77-8735-504655BA19F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D4FBEDE5-E520-49AE-8772-0D842D4C21A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512D5075-A2AE-4FAA-810E-ED704941E6B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FE167244-58CF-479F-BB6A-80C6E34B86C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17BF7ED-9EE8-46BE-93C8-08C62B09EBA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BD40EA7A-A7AB-4617-9937-60D975FA867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732DE2E6-1012-4025-809C-CA6D954B49F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C70E948D-574A-42CE-AF16-80E9519A511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C1E15956-ED69-44E6-AC6C-0C2F0E359BE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6EFE4A62-2DF8-4863-B387-419F1F6A86A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EA4E8B89-7C0A-4604-85BA-94FBA69CACB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年度は、償還が進んだことによる地方債残高の減、基金残高の増などにより、</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ポイント減少し、類似団体平均と同水準となった。</a:t>
          </a:r>
        </a:p>
        <a:p>
          <a:r>
            <a:rPr kumimoji="1" lang="ja-JP" altLang="en-US" sz="1300">
              <a:latin typeface="ＭＳ Ｐゴシック" panose="020B0600070205080204" pitchFamily="50" charset="-128"/>
              <a:ea typeface="ＭＳ Ｐゴシック" panose="020B0600070205080204" pitchFamily="50" charset="-128"/>
            </a:rPr>
            <a:t>　引き続き地方債の発行については計画的かつ必要最低限の発行に留めることとし、将来負担額の減少に努める。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B611EE9D-7228-4AAB-B997-2DF42CFD8C8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620B85E3-3F41-4647-AC48-E446F3F9DA1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520BF82B-84C5-4CA6-B5F7-C5D56C02F2E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32BE6319-AA10-4B29-B61D-B39483317A43}"/>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1B170D21-9E31-41A1-9E54-96EE32376566}"/>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75EE1604-1C40-41F9-BF9B-B2E1E04C029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50E34270-5EF3-4C2B-BCF4-AFF8C05136F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B2C4FCBD-98AB-434A-BF63-995E3E3A627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CF547A5F-3886-4789-8318-D06EA6B88EEE}"/>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E3EE3CD5-5B23-471D-97C5-CA8E1207349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70FEECB6-558A-4930-8923-BA356169735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33E8973A-5E45-4959-A31A-0DF3D622A348}"/>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45443BB0-BD25-4163-ACAF-521EC892DDB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24595CF8-7AF6-43B3-A26E-4E002DAFA0D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B0D2EB51-1842-49B0-A6F1-4101783343D3}"/>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3D57B150-A4F8-42B0-B05A-7F07DB5FD32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A1A2D5C8-D575-43AF-8791-DD665772EB9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2DBA2B47-D682-4B13-ACEA-80B4C9F271AA}"/>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10467E0A-60EC-4D78-9BB3-E89A9980CC93}"/>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65844E77-FC72-40A4-8C52-24D93D8C8AF3}"/>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39FD8581-D477-4BA6-9AAA-28C77E769318}"/>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E54E8C70-4E2B-450C-AB79-41B57790E5D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17236</xdr:rowOff>
    </xdr:from>
    <xdr:to>
      <xdr:col>81</xdr:col>
      <xdr:colOff>44450</xdr:colOff>
      <xdr:row>15</xdr:row>
      <xdr:rowOff>112607</xdr:rowOff>
    </xdr:to>
    <xdr:cxnSp macro="">
      <xdr:nvCxnSpPr>
        <xdr:cNvPr id="450" name="直線コネクタ 449">
          <a:extLst>
            <a:ext uri="{FF2B5EF4-FFF2-40B4-BE49-F238E27FC236}">
              <a16:creationId xmlns:a16="http://schemas.microsoft.com/office/drawing/2014/main" id="{6A476E1E-5A35-4ABF-9C04-097ED7B3919F}"/>
            </a:ext>
          </a:extLst>
        </xdr:cNvPr>
        <xdr:cNvCxnSpPr/>
      </xdr:nvCxnSpPr>
      <xdr:spPr>
        <a:xfrm flipV="1">
          <a:off x="16179800" y="2588986"/>
          <a:ext cx="8382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466EE465-35D7-4DD0-8E79-5E080C877A37}"/>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612A9853-172E-4765-A10F-EF8A86E3AAE7}"/>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112607</xdr:rowOff>
    </xdr:from>
    <xdr:to>
      <xdr:col>77</xdr:col>
      <xdr:colOff>44450</xdr:colOff>
      <xdr:row>16</xdr:row>
      <xdr:rowOff>77893</xdr:rowOff>
    </xdr:to>
    <xdr:cxnSp macro="">
      <xdr:nvCxnSpPr>
        <xdr:cNvPr id="453" name="直線コネクタ 452">
          <a:extLst>
            <a:ext uri="{FF2B5EF4-FFF2-40B4-BE49-F238E27FC236}">
              <a16:creationId xmlns:a16="http://schemas.microsoft.com/office/drawing/2014/main" id="{DF9CD3BD-EF6B-4EBD-8433-8C23D28BFED4}"/>
            </a:ext>
          </a:extLst>
        </xdr:cNvPr>
        <xdr:cNvCxnSpPr/>
      </xdr:nvCxnSpPr>
      <xdr:spPr>
        <a:xfrm flipV="1">
          <a:off x="15290800" y="268435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E8DA6247-D6FE-438E-95C0-617A54766F3F}"/>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402B8248-C266-454C-9F0E-03C73AE3062B}"/>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16</xdr:row>
      <xdr:rowOff>77893</xdr:rowOff>
    </xdr:to>
    <xdr:cxnSp macro="">
      <xdr:nvCxnSpPr>
        <xdr:cNvPr id="456" name="直線コネクタ 455">
          <a:extLst>
            <a:ext uri="{FF2B5EF4-FFF2-40B4-BE49-F238E27FC236}">
              <a16:creationId xmlns:a16="http://schemas.microsoft.com/office/drawing/2014/main" id="{4C17237A-7DD9-44EB-B3F2-CD7DA0398389}"/>
            </a:ext>
          </a:extLst>
        </xdr:cNvPr>
        <xdr:cNvCxnSpPr/>
      </xdr:nvCxnSpPr>
      <xdr:spPr>
        <a:xfrm>
          <a:off x="14401800" y="27808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EF61A83B-5E1E-40B9-BE36-2D482DFE1F8A}"/>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9CF01B93-F095-494C-8F53-15666580FA43}"/>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37677</xdr:rowOff>
    </xdr:from>
    <xdr:to>
      <xdr:col>68</xdr:col>
      <xdr:colOff>152400</xdr:colOff>
      <xdr:row>16</xdr:row>
      <xdr:rowOff>59509</xdr:rowOff>
    </xdr:to>
    <xdr:cxnSp macro="">
      <xdr:nvCxnSpPr>
        <xdr:cNvPr id="459" name="直線コネクタ 458">
          <a:extLst>
            <a:ext uri="{FF2B5EF4-FFF2-40B4-BE49-F238E27FC236}">
              <a16:creationId xmlns:a16="http://schemas.microsoft.com/office/drawing/2014/main" id="{7DF03239-5032-483A-95F5-B33BB38166B6}"/>
            </a:ext>
          </a:extLst>
        </xdr:cNvPr>
        <xdr:cNvCxnSpPr/>
      </xdr:nvCxnSpPr>
      <xdr:spPr>
        <a:xfrm flipV="1">
          <a:off x="13512800" y="278087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9EC178EE-BBEF-455F-A24B-87900831FA8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925D4D95-D4C5-4A04-9481-DDD57E9FD78D}"/>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9148AA73-7E51-457D-9B94-44CFE6667635}"/>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95CBF82E-A569-4B80-A968-857AFF22941E}"/>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FCC4BF67-5C62-4D81-AC32-0234694EB82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B7E6C288-005E-4485-8870-32A8F247E38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2E0821FF-C077-48DC-9552-64F3818560F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404F36E3-1C24-494B-B27C-0ECB7D43F5B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F03D4D37-9E36-4E74-9247-DC80C6045F6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137886</xdr:rowOff>
    </xdr:from>
    <xdr:to>
      <xdr:col>81</xdr:col>
      <xdr:colOff>95250</xdr:colOff>
      <xdr:row>15</xdr:row>
      <xdr:rowOff>68036</xdr:rowOff>
    </xdr:to>
    <xdr:sp macro="" textlink="">
      <xdr:nvSpPr>
        <xdr:cNvPr id="469" name="楕円 468">
          <a:extLst>
            <a:ext uri="{FF2B5EF4-FFF2-40B4-BE49-F238E27FC236}">
              <a16:creationId xmlns:a16="http://schemas.microsoft.com/office/drawing/2014/main" id="{9DE39A9C-7652-4062-B78B-A0EF9523AAA3}"/>
            </a:ext>
          </a:extLst>
        </xdr:cNvPr>
        <xdr:cNvSpPr/>
      </xdr:nvSpPr>
      <xdr:spPr>
        <a:xfrm>
          <a:off x="169672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109963</xdr:rowOff>
    </xdr:from>
    <xdr:ext cx="762000" cy="259045"/>
    <xdr:sp macro="" textlink="">
      <xdr:nvSpPr>
        <xdr:cNvPr id="470" name="将来負担の状況該当値テキスト">
          <a:extLst>
            <a:ext uri="{FF2B5EF4-FFF2-40B4-BE49-F238E27FC236}">
              <a16:creationId xmlns:a16="http://schemas.microsoft.com/office/drawing/2014/main" id="{6CEE68CC-4798-4A79-BEA4-69E0C82C8EE9}"/>
            </a:ext>
          </a:extLst>
        </xdr:cNvPr>
        <xdr:cNvSpPr txBox="1"/>
      </xdr:nvSpPr>
      <xdr:spPr>
        <a:xfrm>
          <a:off x="17106900" y="251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61807</xdr:rowOff>
    </xdr:from>
    <xdr:to>
      <xdr:col>77</xdr:col>
      <xdr:colOff>95250</xdr:colOff>
      <xdr:row>15</xdr:row>
      <xdr:rowOff>163407</xdr:rowOff>
    </xdr:to>
    <xdr:sp macro="" textlink="">
      <xdr:nvSpPr>
        <xdr:cNvPr id="471" name="楕円 470">
          <a:extLst>
            <a:ext uri="{FF2B5EF4-FFF2-40B4-BE49-F238E27FC236}">
              <a16:creationId xmlns:a16="http://schemas.microsoft.com/office/drawing/2014/main" id="{06D2DE65-B675-4C75-BAF8-532E0476C0DB}"/>
            </a:ext>
          </a:extLst>
        </xdr:cNvPr>
        <xdr:cNvSpPr/>
      </xdr:nvSpPr>
      <xdr:spPr>
        <a:xfrm>
          <a:off x="16129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148184</xdr:rowOff>
    </xdr:from>
    <xdr:ext cx="736600" cy="259045"/>
    <xdr:sp macro="" textlink="">
      <xdr:nvSpPr>
        <xdr:cNvPr id="472" name="テキスト ボックス 471">
          <a:extLst>
            <a:ext uri="{FF2B5EF4-FFF2-40B4-BE49-F238E27FC236}">
              <a16:creationId xmlns:a16="http://schemas.microsoft.com/office/drawing/2014/main" id="{16A0BD28-67CD-4311-8FE9-5068D50C538A}"/>
            </a:ext>
          </a:extLst>
        </xdr:cNvPr>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27093</xdr:rowOff>
    </xdr:from>
    <xdr:to>
      <xdr:col>73</xdr:col>
      <xdr:colOff>44450</xdr:colOff>
      <xdr:row>16</xdr:row>
      <xdr:rowOff>128693</xdr:rowOff>
    </xdr:to>
    <xdr:sp macro="" textlink="">
      <xdr:nvSpPr>
        <xdr:cNvPr id="473" name="楕円 472">
          <a:extLst>
            <a:ext uri="{FF2B5EF4-FFF2-40B4-BE49-F238E27FC236}">
              <a16:creationId xmlns:a16="http://schemas.microsoft.com/office/drawing/2014/main" id="{A1A0523C-0355-4787-8CD0-6537D7D50354}"/>
            </a:ext>
          </a:extLst>
        </xdr:cNvPr>
        <xdr:cNvSpPr/>
      </xdr:nvSpPr>
      <xdr:spPr>
        <a:xfrm>
          <a:off x="15240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113470</xdr:rowOff>
    </xdr:from>
    <xdr:ext cx="762000" cy="259045"/>
    <xdr:sp macro="" textlink="">
      <xdr:nvSpPr>
        <xdr:cNvPr id="474" name="テキスト ボックス 473">
          <a:extLst>
            <a:ext uri="{FF2B5EF4-FFF2-40B4-BE49-F238E27FC236}">
              <a16:creationId xmlns:a16="http://schemas.microsoft.com/office/drawing/2014/main" id="{D040C276-65D5-427E-8389-5B91B4BEC3BA}"/>
            </a:ext>
          </a:extLst>
        </xdr:cNvPr>
        <xdr:cNvSpPr txBox="1"/>
      </xdr:nvSpPr>
      <xdr:spPr>
        <a:xfrm>
          <a:off x="14909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158327</xdr:rowOff>
    </xdr:from>
    <xdr:to>
      <xdr:col>68</xdr:col>
      <xdr:colOff>203200</xdr:colOff>
      <xdr:row>16</xdr:row>
      <xdr:rowOff>88477</xdr:rowOff>
    </xdr:to>
    <xdr:sp macro="" textlink="">
      <xdr:nvSpPr>
        <xdr:cNvPr id="475" name="楕円 474">
          <a:extLst>
            <a:ext uri="{FF2B5EF4-FFF2-40B4-BE49-F238E27FC236}">
              <a16:creationId xmlns:a16="http://schemas.microsoft.com/office/drawing/2014/main" id="{89620336-043C-4428-9871-54491CBB0B4A}"/>
            </a:ext>
          </a:extLst>
        </xdr:cNvPr>
        <xdr:cNvSpPr/>
      </xdr:nvSpPr>
      <xdr:spPr>
        <a:xfrm>
          <a:off x="14351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73254</xdr:rowOff>
    </xdr:from>
    <xdr:ext cx="762000" cy="259045"/>
    <xdr:sp macro="" textlink="">
      <xdr:nvSpPr>
        <xdr:cNvPr id="476" name="テキスト ボックス 475">
          <a:extLst>
            <a:ext uri="{FF2B5EF4-FFF2-40B4-BE49-F238E27FC236}">
              <a16:creationId xmlns:a16="http://schemas.microsoft.com/office/drawing/2014/main" id="{71E9359F-AB60-4286-B1FE-DD12F96DE374}"/>
            </a:ext>
          </a:extLst>
        </xdr:cNvPr>
        <xdr:cNvSpPr txBox="1"/>
      </xdr:nvSpPr>
      <xdr:spPr>
        <a:xfrm>
          <a:off x="14020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8709</xdr:rowOff>
    </xdr:from>
    <xdr:to>
      <xdr:col>64</xdr:col>
      <xdr:colOff>152400</xdr:colOff>
      <xdr:row>16</xdr:row>
      <xdr:rowOff>110309</xdr:rowOff>
    </xdr:to>
    <xdr:sp macro="" textlink="">
      <xdr:nvSpPr>
        <xdr:cNvPr id="477" name="楕円 476">
          <a:extLst>
            <a:ext uri="{FF2B5EF4-FFF2-40B4-BE49-F238E27FC236}">
              <a16:creationId xmlns:a16="http://schemas.microsoft.com/office/drawing/2014/main" id="{B3588E60-4403-47DD-AB9A-FD9741C995DA}"/>
            </a:ext>
          </a:extLst>
        </xdr:cNvPr>
        <xdr:cNvSpPr/>
      </xdr:nvSpPr>
      <xdr:spPr>
        <a:xfrm>
          <a:off x="13462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95086</xdr:rowOff>
    </xdr:from>
    <xdr:ext cx="762000" cy="259045"/>
    <xdr:sp macro="" textlink="">
      <xdr:nvSpPr>
        <xdr:cNvPr id="478" name="テキスト ボックス 477">
          <a:extLst>
            <a:ext uri="{FF2B5EF4-FFF2-40B4-BE49-F238E27FC236}">
              <a16:creationId xmlns:a16="http://schemas.microsoft.com/office/drawing/2014/main" id="{80C57628-1ED2-4F72-BAD7-2F1F80D23EC2}"/>
            </a:ext>
          </a:extLst>
        </xdr:cNvPr>
        <xdr:cNvSpPr txBox="1"/>
      </xdr:nvSpPr>
      <xdr:spPr>
        <a:xfrm>
          <a:off x="13131800" y="28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7B8914A0-24F7-4D79-B923-0F63012FD826}"/>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2730B32-5BA0-443F-8D65-A9427719E3DF}"/>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C270E76-926E-46CA-BE58-AF9445C80274}"/>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45DE2165-2880-435E-9295-1FFFC7589706}"/>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A17B870-FE1D-4498-92F4-BDE346A03D24}"/>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764539D-4C7D-4E88-8CCC-F7E9AB0509D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3139E812-35ED-4CE0-AEFC-0B43B7926057}"/>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485FD8BA-A3CB-4405-AAF1-A756E06CA04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8300C8F9-9E40-487A-8581-5E972B80FF6D}"/>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61B63405-5C96-4B84-B965-861F956B0A5A}"/>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A23177E-20B6-4271-8610-6977CE1D78B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14,173
13,884
37.58
9,448,805
8,921,578
432,543
4,842,464
2,444,582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D0119C24-0D10-4D2D-B340-D049E10A535E}"/>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9AE553AD-7D82-4CBF-8FB6-CCE4673E33BD}"/>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82739A0B-1464-40FC-998F-B69F837EBC5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F6E32D8E-FA24-43F5-92D0-67060188EAB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AD54AB13-96EE-415A-9424-49C3C83B77BD}"/>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EFC58636-E227-45A8-8393-153F9DCDE272}"/>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93CBD125-D315-4479-85A7-6E95CCF83F4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26CD8F5A-02CE-4A83-A7A5-13D02C0D4309}"/>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64C8C1A8-D876-4FA3-AC0D-C0D523C2253A}"/>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DB302309-7832-4748-8374-DD1C8D6E83BF}"/>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978AC3A1-43D3-4F2E-A605-4448D74E695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2AC9F425-5592-4CAD-A84A-F0F76D3C761A}"/>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8F53B50-03E4-49E4-8493-B6B96326F775}"/>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6115ADA0-557A-46C5-B6D2-F11D18B99C4B}"/>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8CFBD208-A64C-450A-81BA-4BD431B0B9FD}"/>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2A89B6CB-2A62-4DDD-A70F-E355051377E4}"/>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A53673E-D980-421B-83A4-E978296D2308}"/>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4892CC47-FA0B-4141-A690-A22E75706B57}"/>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AC2F580F-4994-4305-9ED6-A33302CB7C9D}"/>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AF4183F8-AD99-4768-8C76-2C94D359440D}"/>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B438E3F0-FE1F-4811-A2CF-BE979A9A2A14}"/>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39C4907-7D18-42AF-A5AF-FD393C0CBE6A}"/>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A79BED8-4FA4-4B85-9045-411AC2508264}"/>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174324AC-7AD8-494E-AA51-8958B5B7E6D2}"/>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EEA4DB5F-5816-4B61-9054-CE701FBC9A5A}"/>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DA71ABF-5EFD-403E-8A85-47B4106E2B69}"/>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CFAFB29-BCE7-4D69-93D7-A16F8C9078EE}"/>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16938B9-DEF8-4D57-8570-5511CB53BF6D}"/>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B316273-5AA7-4387-8C31-521701284B9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64842C9E-CC90-434A-BFF4-38C682695CE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3C0FE908-145E-4BCE-8B61-3B407FC5CBEC}"/>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1269138A-8660-4538-977C-1AA90214E5D5}"/>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ポイント増加したが、類似団体と比較し、同水準となった。類似団体平均では、昨年度比で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ポイント増加しているが、これは会計年度任用職員制度の創設により、臨時職員等の賃金が物件費から人件費に移動したことによるものと考えられる。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BCA8DEA5-EA32-4CC9-AD72-E350C26CE568}"/>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16ACF73D-E418-4D4C-BFEB-C8BE3784F3D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9DC41B2D-AABA-4C7A-AF4F-F0C027882962}"/>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856690AE-9A27-44EC-AC8A-26ED07E5FD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1D2DCC7-17C3-4CFA-9589-438B48FCE508}"/>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E6133942-E123-4A15-80C4-684B84BBBFB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6039D549-D84B-4763-9DB5-0416411D42A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A03AEE2C-0D60-44AE-951F-848CFEF15201}"/>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E7903FB7-C00E-47BF-B6CD-7FD7DFE81A32}"/>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AF80688C-24A8-46A4-81A1-0171E752543C}"/>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35480360-B67A-42F6-8D0B-9078558C7245}"/>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3CE6CB10-42CF-43DF-8A3D-B33F9F6C04E3}"/>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B09572FE-360C-452C-962E-ACAC9DEE343C}"/>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1802F033-8362-4BF4-A863-54F457DB4549}"/>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81431FEC-42DC-4A13-B785-45151DA06DC6}"/>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60D5D7BE-0F10-4131-A36F-CDD764F43C17}"/>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F5643D50-9610-4A51-8FCD-69A70E335847}"/>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8AEDAA3F-8CAF-4F18-B4BB-9112088B808E}"/>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1144F36D-3428-4538-8094-892C12DD51EC}"/>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AFB43CBF-85B2-4983-BBD5-77204A82BFBE}"/>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46329D95-9138-4065-90D6-4B0927EB598B}"/>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F28C4D91-D1D2-4CE0-ADAD-F9620E5B2CFA}"/>
            </a:ext>
          </a:extLst>
        </xdr:cNvPr>
        <xdr:cNvCxnSpPr/>
      </xdr:nvCxnSpPr>
      <xdr:spPr>
        <a:xfrm>
          <a:off x="3987800" y="6283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68D8F408-C3BE-4250-A492-E41FFC827352}"/>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4E2ADE53-A960-413D-9672-0909E5CCEEF8}"/>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E23A4A70-3DCC-4906-A90E-364A0458EEA8}"/>
            </a:ext>
          </a:extLst>
        </xdr:cNvPr>
        <xdr:cNvCxnSpPr/>
      </xdr:nvCxnSpPr>
      <xdr:spPr>
        <a:xfrm flipV="1">
          <a:off x="3098800" y="6283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5BA85D8B-BD7A-4B05-BD86-ED859EA77793}"/>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C2DA7CB9-A1F8-420C-9E04-67BEBBA13034}"/>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55799A58-FDDB-4025-86AB-710B01CB4F6B}"/>
            </a:ext>
          </a:extLst>
        </xdr:cNvPr>
        <xdr:cNvCxnSpPr/>
      </xdr:nvCxnSpPr>
      <xdr:spPr>
        <a:xfrm>
          <a:off x="2209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11CE1831-BC1B-4C73-9719-44F5D21DC52D}"/>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7C7072A8-6F8E-4832-9830-E8D86340CA0B}"/>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5F95AB9F-47D3-4DE7-86C5-35C4AB195CF6}"/>
            </a:ext>
          </a:extLst>
        </xdr:cNvPr>
        <xdr:cNvCxnSpPr/>
      </xdr:nvCxnSpPr>
      <xdr:spPr>
        <a:xfrm>
          <a:off x="1320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14255E9C-E6ED-45D8-99F0-10A833EECDF7}"/>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98C49DA-1467-479D-9379-0D8AAF74EF6E}"/>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6F74FFCA-E1AB-46B5-BCAC-11292ADD5649}"/>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689E1BEC-65FF-4388-A930-D73F2FD4FA28}"/>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306C7C15-333E-475F-81F5-5D4A5B22883A}"/>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7DA8EC42-D209-4A33-99BF-EE971B9552E6}"/>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DFB45F8C-0551-4EAB-BC80-5D0F69CB0A2C}"/>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1A9BE54-3CDB-44D4-B2C8-A46A8517772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626BF3A-CE21-4C78-B468-F448469E175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C5A3B1EF-18C6-4FC7-BDF4-12C1A23E7006}"/>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a:extLst>
            <a:ext uri="{FF2B5EF4-FFF2-40B4-BE49-F238E27FC236}">
              <a16:creationId xmlns:a16="http://schemas.microsoft.com/office/drawing/2014/main" id="{C1C644EE-01DE-455C-8B6F-21D09CF45538}"/>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83FA7063-D0F7-45C5-A4F6-E874421FE21E}"/>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a:extLst>
            <a:ext uri="{FF2B5EF4-FFF2-40B4-BE49-F238E27FC236}">
              <a16:creationId xmlns:a16="http://schemas.microsoft.com/office/drawing/2014/main" id="{C7D0A433-0FE0-4565-A7D5-379543C1F63C}"/>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D943391-FD63-4FBE-A850-676968FD1548}"/>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157D1366-C2C7-4DB6-94C8-73F37278CE29}"/>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a:extLst>
            <a:ext uri="{FF2B5EF4-FFF2-40B4-BE49-F238E27FC236}">
              <a16:creationId xmlns:a16="http://schemas.microsoft.com/office/drawing/2014/main" id="{AC5F97D6-68CE-4F64-9BD8-3968435AF1A6}"/>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a:extLst>
            <a:ext uri="{FF2B5EF4-FFF2-40B4-BE49-F238E27FC236}">
              <a16:creationId xmlns:a16="http://schemas.microsoft.com/office/drawing/2014/main" id="{63F029D1-278F-44FB-AAA4-15C61A1CC81E}"/>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E92C5165-0198-4C37-974C-5E45DEBB5676}"/>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D31460EE-036E-45B3-BCC9-BA711623E4E2}"/>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27B15095-FC7E-4CCA-9E35-C203CD32CDC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67ABF923-D671-494D-B680-FF2FE307715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D0710C21-5D98-4202-8243-D24C90A94269}"/>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E0C604C0-7AFA-45D4-94EF-D7F139FF3389}"/>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705EA7B-39D2-442D-8DA2-CE37616EDF14}"/>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A48F328A-CEFB-4A87-A366-07251E86A06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1FAD251-7920-4BD2-89DA-6E004AB5F34C}"/>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30E28EF9-83C4-4B49-AF4C-A6F0845B9EA7}"/>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A1C55C46-2370-49AB-8471-83A29183934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58D8B1A9-820E-441D-A22B-242E1A8E74F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3F39A1F4-4A41-4B28-B7AC-29BA264D7B78}"/>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年度に行財政改革大綱に基づく町単独事業の見直しを行った結果、生ごみたい肥化事業等の廃止や臨海西公園の廃止等により、令和元年度には</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ポイントの減と大幅に減少したが、令和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年度は前年度と比べて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しかし、依然として平成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年度以前と比べて低下傾向にあるため、この水準を維持しつつ、今後も引き続き、行財政改革による事務事業の見直しにより、さらなる経常経費の削減を図っていく。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E398D08C-1265-4C39-8135-B657E2EE5B4E}"/>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C6B7D8F5-0C6E-4B43-AFDE-7CAFC2134CE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E892EF01-165A-48AE-891B-B796DDD8278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B42C6CEF-0A86-46BE-A4C5-1F93A081D215}"/>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E6B96E3A-AF84-4B49-B2CC-D83231CE55E6}"/>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9D9BF118-ED1F-4DB9-AC9E-F31A0A406E1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EA2DDD33-19FB-4E8B-9591-3CB19F78990D}"/>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EE3BAB80-ED4A-4869-8D4F-595C8BD8428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A12F508C-7245-49A6-80ED-3F9E09839BA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5A8E8A93-7659-45D6-8145-C989CB1C2FFF}"/>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9D2FB90B-759C-428C-AD45-671296CA3674}"/>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6FCCB708-130F-4CE9-A534-BF145B40330F}"/>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13C27E28-15D6-4C8B-A539-71F7D7F42216}"/>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A180AD59-EB5C-4295-AF28-997564F3145F}"/>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18254EE4-E5AD-4CFD-B286-B8F22E651C0B}"/>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204C1470-96A7-4F9E-8DCA-0C7A092B3ED8}"/>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684A04F0-A8BC-4D18-A1D1-B06D99A27375}"/>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485968B7-829C-4D45-BE26-D1FB915156E5}"/>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7484BFEE-8152-432E-B780-AD6405C4FA08}"/>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99F7DEA8-19C5-40C5-966C-A90ED1675B12}"/>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D200B571-E1E4-4340-A1BA-B70A7D1897ED}"/>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35AB80BE-090F-4F85-A6E6-EED25108679F}"/>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A95EB20A-1B97-416F-9741-DAFBF880E9AE}"/>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42091</xdr:rowOff>
    </xdr:from>
    <xdr:to>
      <xdr:col>82</xdr:col>
      <xdr:colOff>107950</xdr:colOff>
      <xdr:row>18</xdr:row>
      <xdr:rowOff>68217</xdr:rowOff>
    </xdr:to>
    <xdr:cxnSp macro="">
      <xdr:nvCxnSpPr>
        <xdr:cNvPr id="129" name="直線コネクタ 128">
          <a:extLst>
            <a:ext uri="{FF2B5EF4-FFF2-40B4-BE49-F238E27FC236}">
              <a16:creationId xmlns:a16="http://schemas.microsoft.com/office/drawing/2014/main" id="{11C653CB-846C-47D0-9A4D-460D9B26902C}"/>
            </a:ext>
          </a:extLst>
        </xdr:cNvPr>
        <xdr:cNvCxnSpPr/>
      </xdr:nvCxnSpPr>
      <xdr:spPr>
        <a:xfrm>
          <a:off x="15671800" y="31281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3E152CB-B2DE-4CC0-9A43-C91AD9FAFEBE}"/>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7069083E-AB90-440C-BA4A-652FEAA1E501}"/>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42091</xdr:rowOff>
    </xdr:from>
    <xdr:to>
      <xdr:col>78</xdr:col>
      <xdr:colOff>69850</xdr:colOff>
      <xdr:row>19</xdr:row>
      <xdr:rowOff>131899</xdr:rowOff>
    </xdr:to>
    <xdr:cxnSp macro="">
      <xdr:nvCxnSpPr>
        <xdr:cNvPr id="132" name="直線コネクタ 131">
          <a:extLst>
            <a:ext uri="{FF2B5EF4-FFF2-40B4-BE49-F238E27FC236}">
              <a16:creationId xmlns:a16="http://schemas.microsoft.com/office/drawing/2014/main" id="{1BC3C13E-3BF3-45FF-864A-532C249E2DDF}"/>
            </a:ext>
          </a:extLst>
        </xdr:cNvPr>
        <xdr:cNvCxnSpPr/>
      </xdr:nvCxnSpPr>
      <xdr:spPr>
        <a:xfrm flipV="1">
          <a:off x="14782800" y="3128191"/>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1C576D2C-2773-4032-A125-2BC8890B3A2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36DA70DB-8CBC-4681-8FDF-72FB3CB3C5CA}"/>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131899</xdr:rowOff>
    </xdr:to>
    <xdr:cxnSp macro="">
      <xdr:nvCxnSpPr>
        <xdr:cNvPr id="135" name="直線コネクタ 134">
          <a:extLst>
            <a:ext uri="{FF2B5EF4-FFF2-40B4-BE49-F238E27FC236}">
              <a16:creationId xmlns:a16="http://schemas.microsoft.com/office/drawing/2014/main" id="{55BCE976-50C8-4E76-B709-B68132626F0F}"/>
            </a:ext>
          </a:extLst>
        </xdr:cNvPr>
        <xdr:cNvCxnSpPr/>
      </xdr:nvCxnSpPr>
      <xdr:spPr>
        <a:xfrm>
          <a:off x="13893800" y="330454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6030D405-58A9-4543-B2DA-87387F1915A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B1DBDFFD-0DE2-4825-992B-CB87B0F22C5F}"/>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131899</xdr:rowOff>
    </xdr:to>
    <xdr:cxnSp macro="">
      <xdr:nvCxnSpPr>
        <xdr:cNvPr id="138" name="直線コネクタ 137">
          <a:extLst>
            <a:ext uri="{FF2B5EF4-FFF2-40B4-BE49-F238E27FC236}">
              <a16:creationId xmlns:a16="http://schemas.microsoft.com/office/drawing/2014/main" id="{D2A43155-6905-46C4-A33B-5230DA072171}"/>
            </a:ext>
          </a:extLst>
        </xdr:cNvPr>
        <xdr:cNvCxnSpPr/>
      </xdr:nvCxnSpPr>
      <xdr:spPr>
        <a:xfrm flipV="1">
          <a:off x="13004800" y="330454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50762087-5617-4D57-AA16-3691383BB74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9E41CF91-F9EE-41FC-AEC3-6B7A4142F6B9}"/>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2D316A5D-82E0-4C31-AE99-33CE7A38302A}"/>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E6DE50AF-B272-434C-A55A-226F94786BCE}"/>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4EDC308C-6400-4C9C-9920-6F881483B76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F61EA17-B377-4B21-995C-C4CF5E8F9589}"/>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CD9ADB18-8BE1-42ED-9311-F25225959BD7}"/>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2D2B0924-EDE7-4A8C-A105-C4C03C43F2D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E2162018-A2CE-451C-82B6-56B7DADF6B99}"/>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17417</xdr:rowOff>
    </xdr:from>
    <xdr:to>
      <xdr:col>82</xdr:col>
      <xdr:colOff>158750</xdr:colOff>
      <xdr:row>18</xdr:row>
      <xdr:rowOff>119017</xdr:rowOff>
    </xdr:to>
    <xdr:sp macro="" textlink="">
      <xdr:nvSpPr>
        <xdr:cNvPr id="148" name="楕円 147">
          <a:extLst>
            <a:ext uri="{FF2B5EF4-FFF2-40B4-BE49-F238E27FC236}">
              <a16:creationId xmlns:a16="http://schemas.microsoft.com/office/drawing/2014/main" id="{E611BE06-AA8C-42F4-8A62-681BB64308F8}"/>
            </a:ext>
          </a:extLst>
        </xdr:cNvPr>
        <xdr:cNvSpPr/>
      </xdr:nvSpPr>
      <xdr:spPr>
        <a:xfrm>
          <a:off x="164592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160944</xdr:rowOff>
    </xdr:from>
    <xdr:ext cx="762000" cy="259045"/>
    <xdr:sp macro="" textlink="">
      <xdr:nvSpPr>
        <xdr:cNvPr id="149" name="物件費該当値テキスト">
          <a:extLst>
            <a:ext uri="{FF2B5EF4-FFF2-40B4-BE49-F238E27FC236}">
              <a16:creationId xmlns:a16="http://schemas.microsoft.com/office/drawing/2014/main" id="{CBCD665B-4191-4075-A609-05B1C205A300}"/>
            </a:ext>
          </a:extLst>
        </xdr:cNvPr>
        <xdr:cNvSpPr txBox="1"/>
      </xdr:nvSpPr>
      <xdr:spPr>
        <a:xfrm>
          <a:off x="16598900" y="30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162741</xdr:rowOff>
    </xdr:from>
    <xdr:to>
      <xdr:col>78</xdr:col>
      <xdr:colOff>120650</xdr:colOff>
      <xdr:row>18</xdr:row>
      <xdr:rowOff>92891</xdr:rowOff>
    </xdr:to>
    <xdr:sp macro="" textlink="">
      <xdr:nvSpPr>
        <xdr:cNvPr id="150" name="楕円 149">
          <a:extLst>
            <a:ext uri="{FF2B5EF4-FFF2-40B4-BE49-F238E27FC236}">
              <a16:creationId xmlns:a16="http://schemas.microsoft.com/office/drawing/2014/main" id="{04BFB11D-7C7C-4EF2-A4F2-4C1AA85C80B8}"/>
            </a:ext>
          </a:extLst>
        </xdr:cNvPr>
        <xdr:cNvSpPr/>
      </xdr:nvSpPr>
      <xdr:spPr>
        <a:xfrm>
          <a:off x="15621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77668</xdr:rowOff>
    </xdr:from>
    <xdr:ext cx="736600" cy="259045"/>
    <xdr:sp macro="" textlink="">
      <xdr:nvSpPr>
        <xdr:cNvPr id="151" name="テキスト ボックス 150">
          <a:extLst>
            <a:ext uri="{FF2B5EF4-FFF2-40B4-BE49-F238E27FC236}">
              <a16:creationId xmlns:a16="http://schemas.microsoft.com/office/drawing/2014/main" id="{BC834857-3C5B-4BC8-982D-016DA8C503E8}"/>
            </a:ext>
          </a:extLst>
        </xdr:cNvPr>
        <xdr:cNvSpPr txBox="1"/>
      </xdr:nvSpPr>
      <xdr:spPr>
        <a:xfrm>
          <a:off x="15290800" y="316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81099</xdr:rowOff>
    </xdr:from>
    <xdr:to>
      <xdr:col>74</xdr:col>
      <xdr:colOff>31750</xdr:colOff>
      <xdr:row>20</xdr:row>
      <xdr:rowOff>11249</xdr:rowOff>
    </xdr:to>
    <xdr:sp macro="" textlink="">
      <xdr:nvSpPr>
        <xdr:cNvPr id="152" name="楕円 151">
          <a:extLst>
            <a:ext uri="{FF2B5EF4-FFF2-40B4-BE49-F238E27FC236}">
              <a16:creationId xmlns:a16="http://schemas.microsoft.com/office/drawing/2014/main" id="{402D35B9-3BAA-49BE-8E07-21C76CA571BD}"/>
            </a:ext>
          </a:extLst>
        </xdr:cNvPr>
        <xdr:cNvSpPr/>
      </xdr:nvSpPr>
      <xdr:spPr>
        <a:xfrm>
          <a:off x="14732000" y="33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167476</xdr:rowOff>
    </xdr:from>
    <xdr:ext cx="762000" cy="259045"/>
    <xdr:sp macro="" textlink="">
      <xdr:nvSpPr>
        <xdr:cNvPr id="153" name="テキスト ボックス 152">
          <a:extLst>
            <a:ext uri="{FF2B5EF4-FFF2-40B4-BE49-F238E27FC236}">
              <a16:creationId xmlns:a16="http://schemas.microsoft.com/office/drawing/2014/main" id="{3CD7D469-A563-4C5C-A6E1-7AEE5405EFBB}"/>
            </a:ext>
          </a:extLst>
        </xdr:cNvPr>
        <xdr:cNvSpPr txBox="1"/>
      </xdr:nvSpPr>
      <xdr:spPr>
        <a:xfrm>
          <a:off x="14401800" y="342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4" name="楕円 153">
          <a:extLst>
            <a:ext uri="{FF2B5EF4-FFF2-40B4-BE49-F238E27FC236}">
              <a16:creationId xmlns:a16="http://schemas.microsoft.com/office/drawing/2014/main" id="{5114253A-E4B9-4FAE-907F-9189DE4C122F}"/>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5" name="テキスト ボックス 154">
          <a:extLst>
            <a:ext uri="{FF2B5EF4-FFF2-40B4-BE49-F238E27FC236}">
              <a16:creationId xmlns:a16="http://schemas.microsoft.com/office/drawing/2014/main" id="{70630596-8BFB-48C4-A336-B99AD98176B1}"/>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81099</xdr:rowOff>
    </xdr:from>
    <xdr:to>
      <xdr:col>65</xdr:col>
      <xdr:colOff>53975</xdr:colOff>
      <xdr:row>20</xdr:row>
      <xdr:rowOff>11249</xdr:rowOff>
    </xdr:to>
    <xdr:sp macro="" textlink="">
      <xdr:nvSpPr>
        <xdr:cNvPr id="156" name="楕円 155">
          <a:extLst>
            <a:ext uri="{FF2B5EF4-FFF2-40B4-BE49-F238E27FC236}">
              <a16:creationId xmlns:a16="http://schemas.microsoft.com/office/drawing/2014/main" id="{CDD733CB-BF88-47AE-AC39-1DAA53F6D527}"/>
            </a:ext>
          </a:extLst>
        </xdr:cNvPr>
        <xdr:cNvSpPr/>
      </xdr:nvSpPr>
      <xdr:spPr>
        <a:xfrm>
          <a:off x="12954000" y="33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167476</xdr:rowOff>
    </xdr:from>
    <xdr:ext cx="762000" cy="259045"/>
    <xdr:sp macro="" textlink="">
      <xdr:nvSpPr>
        <xdr:cNvPr id="157" name="テキスト ボックス 156">
          <a:extLst>
            <a:ext uri="{FF2B5EF4-FFF2-40B4-BE49-F238E27FC236}">
              <a16:creationId xmlns:a16="http://schemas.microsoft.com/office/drawing/2014/main" id="{9047FAD3-AEA1-4867-933D-04EA6E793B8E}"/>
            </a:ext>
          </a:extLst>
        </xdr:cNvPr>
        <xdr:cNvSpPr txBox="1"/>
      </xdr:nvSpPr>
      <xdr:spPr>
        <a:xfrm>
          <a:off x="12623800" y="342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47C547CE-D7EA-4473-895C-963FFEB8036C}"/>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51A7709-AC03-4365-A091-EB9DC1EDFF5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F3325276-CD3D-4A70-8511-20605862C401}"/>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FE07C669-881B-4836-BDF3-36DFE2E84ACA}"/>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B86BD83F-558C-4A48-A8C9-BED1AA83C566}"/>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A13A9D74-1C97-42E0-A02E-01FB81BAAACA}"/>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F0C7A599-432C-4A36-A636-8295ED518B06}"/>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A2EC53EA-603F-45F8-AD55-378BAEA93D86}"/>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7F0E6452-9974-45B3-A0D5-E7F7FD829E6A}"/>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65D02A37-BE0A-4311-9872-8885A16C38F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6A3F303-4B75-4421-8406-BE8A5885B787}"/>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ポイント増加し、類似団体と比較して高い水準で高止まりしている。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行財政改革を実施し、町単独事業については順次見直しを行っているが、扶助費については、事業の削減により町民サービスが急激に低下してしまうことのないよう、慎重に検討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3EE0C60E-F3B1-41F0-A504-4ED6E734CF66}"/>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1F79FD0F-2A92-4842-8695-CD9954F4719D}"/>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D6E892A4-B216-4675-BDAF-4F47CA447976}"/>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C04EF609-7EFE-45F6-97EC-8F9106ACC3AE}"/>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82E02104-FA6C-4FC9-96FF-45A236C13708}"/>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A48691-8048-487F-A140-94E824890BFB}"/>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488D0D1F-8CEE-44D4-9153-985DE2F8C867}"/>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D229B6A-0F2D-4355-92BF-772E748667C2}"/>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D05C69F-05C5-42CA-A9F8-251270D4CD06}"/>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A32C7854-5D37-4233-880B-90BCABE16C69}"/>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23A5B3E6-6CE4-4FF4-8DB1-023D07838D65}"/>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A907AE06-16C6-44F2-BF94-691A15E9DF8A}"/>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3AC812DB-5F37-4903-96E0-E5D33E766A6E}"/>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DC6EFFF3-EE3C-4EB2-83A0-6556D91FE919}"/>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9FB505CC-C995-44C7-9DAD-69BD6CA2A91A}"/>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10366A37-4A64-40D3-A24E-2E9D76BA042F}"/>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7B15D081-65CE-4C4A-B074-E6D775807A99}"/>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76DE1A6D-3B5A-49E4-AE7D-692DD2D7846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2A4A4B14-1DB1-4635-B4D1-72F3B35B02B1}"/>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88268738-02BB-4186-BE27-E167328EC9E3}"/>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BD7CA92-A3FB-47D3-87DD-B977557247CA}"/>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ED03F9D1-4916-45B1-8206-2378FF3B7A08}"/>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A1FDC1D3-BC65-4ACE-8FE8-8962B4B81B6E}"/>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12700</xdr:rowOff>
    </xdr:to>
    <xdr:cxnSp macro="">
      <xdr:nvCxnSpPr>
        <xdr:cNvPr id="192" name="直線コネクタ 191">
          <a:extLst>
            <a:ext uri="{FF2B5EF4-FFF2-40B4-BE49-F238E27FC236}">
              <a16:creationId xmlns:a16="http://schemas.microsoft.com/office/drawing/2014/main" id="{8226A1A4-5AC9-4BDC-9781-1C9617F26595}"/>
            </a:ext>
          </a:extLst>
        </xdr:cNvPr>
        <xdr:cNvCxnSpPr/>
      </xdr:nvCxnSpPr>
      <xdr:spPr>
        <a:xfrm>
          <a:off x="3987800" y="9924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CCEFCBEE-7B74-412A-8654-A351D315D1F3}"/>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4B0048A2-1DD3-4E39-BE26-9568680D8596}"/>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57</xdr:row>
      <xdr:rowOff>151493</xdr:rowOff>
    </xdr:to>
    <xdr:cxnSp macro="">
      <xdr:nvCxnSpPr>
        <xdr:cNvPr id="195" name="直線コネクタ 194">
          <a:extLst>
            <a:ext uri="{FF2B5EF4-FFF2-40B4-BE49-F238E27FC236}">
              <a16:creationId xmlns:a16="http://schemas.microsoft.com/office/drawing/2014/main" id="{BF48CE72-2FA4-4A13-9544-823814242D20}"/>
            </a:ext>
          </a:extLst>
        </xdr:cNvPr>
        <xdr:cNvCxnSpPr/>
      </xdr:nvCxnSpPr>
      <xdr:spPr>
        <a:xfrm>
          <a:off x="3098800" y="9924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B84C7E3C-F05E-41D7-9AB1-3044A4546394}"/>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B6744FFE-1597-419C-9694-27DC830B9609}"/>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57</xdr:row>
      <xdr:rowOff>151493</xdr:rowOff>
    </xdr:to>
    <xdr:cxnSp macro="">
      <xdr:nvCxnSpPr>
        <xdr:cNvPr id="198" name="直線コネクタ 197">
          <a:extLst>
            <a:ext uri="{FF2B5EF4-FFF2-40B4-BE49-F238E27FC236}">
              <a16:creationId xmlns:a16="http://schemas.microsoft.com/office/drawing/2014/main" id="{2C1C7FFE-815D-42CA-99D6-AFB0A8765908}"/>
            </a:ext>
          </a:extLst>
        </xdr:cNvPr>
        <xdr:cNvCxnSpPr/>
      </xdr:nvCxnSpPr>
      <xdr:spPr>
        <a:xfrm>
          <a:off x="2209800" y="9924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37D6D21F-8171-4EEA-AF37-0F220DB61AF4}"/>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EE4D941-F77F-42E4-9BE9-B2A8107DBD1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57</xdr:row>
      <xdr:rowOff>151493</xdr:rowOff>
    </xdr:to>
    <xdr:cxnSp macro="">
      <xdr:nvCxnSpPr>
        <xdr:cNvPr id="201" name="直線コネクタ 200">
          <a:extLst>
            <a:ext uri="{FF2B5EF4-FFF2-40B4-BE49-F238E27FC236}">
              <a16:creationId xmlns:a16="http://schemas.microsoft.com/office/drawing/2014/main" id="{DA7C9193-AAEE-4358-B228-C8911A19C35B}"/>
            </a:ext>
          </a:extLst>
        </xdr:cNvPr>
        <xdr:cNvCxnSpPr/>
      </xdr:nvCxnSpPr>
      <xdr:spPr>
        <a:xfrm>
          <a:off x="1320800" y="9907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C9E0C66B-AC42-4792-A291-5099D77069ED}"/>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464F205-CCF3-48C2-9496-5E350CE6F29B}"/>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9AFD5EE6-FA25-4370-90B9-E52C5468A089}"/>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8053BA87-D989-4C10-B4BB-0CE4062E2F64}"/>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6F6EF745-3DE0-414F-A2E3-0C8B5E7A36AC}"/>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F29DFF0C-E730-4CF0-962F-B71838E5947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EF5176B7-E515-4E3B-B341-EB28492E52F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EE5218E0-E290-48E0-A05C-83FAC8010196}"/>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2F3231A8-C078-4D3D-9139-4DF8642B79FD}"/>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1" name="楕円 210">
          <a:extLst>
            <a:ext uri="{FF2B5EF4-FFF2-40B4-BE49-F238E27FC236}">
              <a16:creationId xmlns:a16="http://schemas.microsoft.com/office/drawing/2014/main" id="{C1A3EE8D-A3BA-48CE-96E5-F81239A400C2}"/>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2" name="扶助費該当値テキスト">
          <a:extLst>
            <a:ext uri="{FF2B5EF4-FFF2-40B4-BE49-F238E27FC236}">
              <a16:creationId xmlns:a16="http://schemas.microsoft.com/office/drawing/2014/main" id="{84B8B16F-6B76-4B4A-A24F-C2903F00718D}"/>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3" name="楕円 212">
          <a:extLst>
            <a:ext uri="{FF2B5EF4-FFF2-40B4-BE49-F238E27FC236}">
              <a16:creationId xmlns:a16="http://schemas.microsoft.com/office/drawing/2014/main" id="{22E3FCB4-3C2B-421E-A0E1-7F72C902EA66}"/>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4" name="テキスト ボックス 213">
          <a:extLst>
            <a:ext uri="{FF2B5EF4-FFF2-40B4-BE49-F238E27FC236}">
              <a16:creationId xmlns:a16="http://schemas.microsoft.com/office/drawing/2014/main" id="{8081940F-6BEF-4093-90F7-AAE58D14ACD3}"/>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5" name="楕円 214">
          <a:extLst>
            <a:ext uri="{FF2B5EF4-FFF2-40B4-BE49-F238E27FC236}">
              <a16:creationId xmlns:a16="http://schemas.microsoft.com/office/drawing/2014/main" id="{EAC8BF0A-AB05-4A4F-A4CD-7092993CDC66}"/>
            </a:ext>
          </a:extLst>
        </xdr:cNvPr>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6" name="テキスト ボックス 215">
          <a:extLst>
            <a:ext uri="{FF2B5EF4-FFF2-40B4-BE49-F238E27FC236}">
              <a16:creationId xmlns:a16="http://schemas.microsoft.com/office/drawing/2014/main" id="{D5DE3F2C-8843-4701-BB7E-1272ADF8CC34}"/>
            </a:ext>
          </a:extLst>
        </xdr:cNvPr>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7" name="楕円 216">
          <a:extLst>
            <a:ext uri="{FF2B5EF4-FFF2-40B4-BE49-F238E27FC236}">
              <a16:creationId xmlns:a16="http://schemas.microsoft.com/office/drawing/2014/main" id="{1D915339-14E4-43B8-B194-6FD70B963C37}"/>
            </a:ext>
          </a:extLst>
        </xdr:cNvPr>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18" name="テキスト ボックス 217">
          <a:extLst>
            <a:ext uri="{FF2B5EF4-FFF2-40B4-BE49-F238E27FC236}">
              <a16:creationId xmlns:a16="http://schemas.microsoft.com/office/drawing/2014/main" id="{E063938F-FA8E-4F61-A4BC-EA5BC0C8A3F6}"/>
            </a:ext>
          </a:extLst>
        </xdr:cNvPr>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9" name="楕円 218">
          <a:extLst>
            <a:ext uri="{FF2B5EF4-FFF2-40B4-BE49-F238E27FC236}">
              <a16:creationId xmlns:a16="http://schemas.microsoft.com/office/drawing/2014/main" id="{3E80A1FD-D07B-4AF7-9A88-01152DA88AB1}"/>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20" name="テキスト ボックス 219">
          <a:extLst>
            <a:ext uri="{FF2B5EF4-FFF2-40B4-BE49-F238E27FC236}">
              <a16:creationId xmlns:a16="http://schemas.microsoft.com/office/drawing/2014/main" id="{CFF64C0E-06D1-4314-9217-EB0D0A7485D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8BF2207B-2BAB-40C8-B0BB-FEE011111BDE}"/>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4F4256BE-07C1-41EB-8710-9498047778C5}"/>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A3AD9530-E4AF-4FE3-8E5F-399DFE6B1F1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148A79-47AB-4D4F-9460-BCB8D4ECAAB6}"/>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691CB3B7-E302-4A7C-A2FE-68BE300FC116}"/>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7B84BE6C-5351-44A4-9C23-729D95D1132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825E5DFD-588B-4A4C-BF2C-E0CAD7374524}"/>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1EFBE2AE-D164-4D6F-9A86-DB4EF6D9143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DB15734C-BB3B-4AC3-89D9-F68E93720E86}"/>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E5067447-56A9-4F26-8836-7BA55E862A1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1A4687DD-A8F5-488F-BDA7-B13CE8D4A88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ポイント増加しているが、類似団体と比較して低い水準で推移している。　</a:t>
          </a:r>
        </a:p>
        <a:p>
          <a:r>
            <a:rPr kumimoji="1" lang="ja-JP" altLang="en-US" sz="1300">
              <a:latin typeface="ＭＳ Ｐゴシック" panose="020B0600070205080204" pitchFamily="50" charset="-128"/>
              <a:ea typeface="ＭＳ Ｐゴシック" panose="020B0600070205080204" pitchFamily="50" charset="-128"/>
            </a:rPr>
            <a:t>　その他経費については、介護保険特別会計、国民健康保険特別会計などへの繰出金が大きな割合を占めている。これらの経費についても、一部事務組合等への負担金同様、削減が困難な経費であるが、関係機関で連携をとり、財政状況を確認するとともに、繰出金が適正であるかどうか見極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75EBBABC-23B8-4ACE-B2BC-DC5EC79376A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1C8AC5C3-0AE4-4E2C-B653-7EE4CD235117}"/>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D6C8B6CA-E1DA-4372-9A2C-362AB4B480B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1119397B-4263-40E4-AB93-2AA59EA0D2B3}"/>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EE182CC4-043C-4A67-9AA1-877E252A8356}"/>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D4795198-FEAF-448C-8D4F-197C439E52F2}"/>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6395FDBD-AB99-48F9-9066-E28E2C11141C}"/>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69C64E43-DF17-45AB-A0A8-1F11FBC47D02}"/>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F48654E7-EBE2-4877-BB2B-4F6844329FB1}"/>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D40CD03-08A2-446D-B388-9C7D890F33F8}"/>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85A53F2D-9BF3-4E79-8DCD-597F73BDEDDF}"/>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7B164B16-6038-4F39-9903-22175A8FF6FF}"/>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32E6002D-19D9-4667-927D-8B8108CCA127}"/>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99C71E05-9D52-4D04-A7C8-C7A829ED5DEC}"/>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F57CD1C2-5FAE-4A79-A107-B71BCAB654AF}"/>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1211252C-9764-4C6B-A5BA-E3DC9AA9D542}"/>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25E46081-FD19-4FA7-A98E-F4330817340D}"/>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95E3586F-745C-483C-8C5F-136F0B83579A}"/>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A53EB329-BFF3-486E-B668-D27C1609DECE}"/>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75178CE7-1C5C-4BEF-B8C4-3827F3238091}"/>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5F82078-FB6A-4D82-AEA7-CBE8C172ECFA}"/>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3760DBC-8F5C-4B08-B0A9-1109368028AD}"/>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50F71E-9293-4111-8268-0DB270C7F80F}"/>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121557</xdr:rowOff>
    </xdr:from>
    <xdr:to>
      <xdr:col>82</xdr:col>
      <xdr:colOff>107950</xdr:colOff>
      <xdr:row>53</xdr:row>
      <xdr:rowOff>167822</xdr:rowOff>
    </xdr:to>
    <xdr:cxnSp macro="">
      <xdr:nvCxnSpPr>
        <xdr:cNvPr id="255" name="直線コネクタ 254">
          <a:extLst>
            <a:ext uri="{FF2B5EF4-FFF2-40B4-BE49-F238E27FC236}">
              <a16:creationId xmlns:a16="http://schemas.microsoft.com/office/drawing/2014/main" id="{42B7FB37-7153-4EEB-90EF-3CFE3919E135}"/>
            </a:ext>
          </a:extLst>
        </xdr:cNvPr>
        <xdr:cNvCxnSpPr/>
      </xdr:nvCxnSpPr>
      <xdr:spPr>
        <a:xfrm>
          <a:off x="15671800" y="90369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32C2292D-DAE5-4930-B910-C007A2001D6F}"/>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C1048044-8787-481F-A281-3529E8085BB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67128</xdr:rowOff>
    </xdr:from>
    <xdr:to>
      <xdr:col>78</xdr:col>
      <xdr:colOff>69850</xdr:colOff>
      <xdr:row>52</xdr:row>
      <xdr:rowOff>121557</xdr:rowOff>
    </xdr:to>
    <xdr:cxnSp macro="">
      <xdr:nvCxnSpPr>
        <xdr:cNvPr id="258" name="直線コネクタ 257">
          <a:extLst>
            <a:ext uri="{FF2B5EF4-FFF2-40B4-BE49-F238E27FC236}">
              <a16:creationId xmlns:a16="http://schemas.microsoft.com/office/drawing/2014/main" id="{73313110-4AD5-49A1-88F4-08277A01197A}"/>
            </a:ext>
          </a:extLst>
        </xdr:cNvPr>
        <xdr:cNvCxnSpPr/>
      </xdr:nvCxnSpPr>
      <xdr:spPr>
        <a:xfrm>
          <a:off x="14782800" y="8982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F38859BE-39D2-437D-922F-F30D57D7B11E}"/>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71D16806-18AE-4A1C-9A63-E3B835FA7A06}"/>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67128</xdr:rowOff>
    </xdr:from>
    <xdr:to>
      <xdr:col>73</xdr:col>
      <xdr:colOff>180975</xdr:colOff>
      <xdr:row>52</xdr:row>
      <xdr:rowOff>165100</xdr:rowOff>
    </xdr:to>
    <xdr:cxnSp macro="">
      <xdr:nvCxnSpPr>
        <xdr:cNvPr id="261" name="直線コネクタ 260">
          <a:extLst>
            <a:ext uri="{FF2B5EF4-FFF2-40B4-BE49-F238E27FC236}">
              <a16:creationId xmlns:a16="http://schemas.microsoft.com/office/drawing/2014/main" id="{97730CA4-51DB-4005-A93C-B4F5FBB43DD1}"/>
            </a:ext>
          </a:extLst>
        </xdr:cNvPr>
        <xdr:cNvCxnSpPr/>
      </xdr:nvCxnSpPr>
      <xdr:spPr>
        <a:xfrm flipV="1">
          <a:off x="13893800" y="8982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5C58F1A7-F218-4E6A-8E53-363839AB9519}"/>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BE3FF4D-81CA-4303-B495-FD266F10E49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58965</xdr:rowOff>
    </xdr:to>
    <xdr:cxnSp macro="">
      <xdr:nvCxnSpPr>
        <xdr:cNvPr id="264" name="直線コネクタ 263">
          <a:extLst>
            <a:ext uri="{FF2B5EF4-FFF2-40B4-BE49-F238E27FC236}">
              <a16:creationId xmlns:a16="http://schemas.microsoft.com/office/drawing/2014/main" id="{4AE4180D-CBF9-4C5B-9DCB-6047A09B9CFD}"/>
            </a:ext>
          </a:extLst>
        </xdr:cNvPr>
        <xdr:cNvCxnSpPr/>
      </xdr:nvCxnSpPr>
      <xdr:spPr>
        <a:xfrm flipV="1">
          <a:off x="13004800" y="9080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D88D4767-1AE2-4B59-BBC1-915F4FB81024}"/>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93955D71-33A6-4CEA-B223-FCF8A1DC3F28}"/>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D627E0AA-9C11-48B4-9F53-2A25A04563D1}"/>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1464AD2A-30FB-40D4-8909-01C8A77BBCBE}"/>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5C2E9786-A1FF-4FC7-9BC9-F9214850B98C}"/>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4ECED7E3-BFCC-4420-89E0-805611BFA943}"/>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6CBCF062-573A-4960-8ED5-0B99CABB2F3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C25BEC3A-943D-4710-8216-9BFBC806E3F1}"/>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30691F35-5C12-43B3-AAFC-78995F60AA67}"/>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117022</xdr:rowOff>
    </xdr:from>
    <xdr:to>
      <xdr:col>82</xdr:col>
      <xdr:colOff>158750</xdr:colOff>
      <xdr:row>54</xdr:row>
      <xdr:rowOff>47172</xdr:rowOff>
    </xdr:to>
    <xdr:sp macro="" textlink="">
      <xdr:nvSpPr>
        <xdr:cNvPr id="274" name="楕円 273">
          <a:extLst>
            <a:ext uri="{FF2B5EF4-FFF2-40B4-BE49-F238E27FC236}">
              <a16:creationId xmlns:a16="http://schemas.microsoft.com/office/drawing/2014/main" id="{2C97743D-A2EF-4531-8045-8837CFD63966}"/>
            </a:ext>
          </a:extLst>
        </xdr:cNvPr>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133549</xdr:rowOff>
    </xdr:from>
    <xdr:ext cx="762000" cy="259045"/>
    <xdr:sp macro="" textlink="">
      <xdr:nvSpPr>
        <xdr:cNvPr id="275" name="その他該当値テキスト">
          <a:extLst>
            <a:ext uri="{FF2B5EF4-FFF2-40B4-BE49-F238E27FC236}">
              <a16:creationId xmlns:a16="http://schemas.microsoft.com/office/drawing/2014/main" id="{C867B7FD-362D-4ADF-B29A-B35E54BB1AE9}"/>
            </a:ext>
          </a:extLst>
        </xdr:cNvPr>
        <xdr:cNvSpPr txBox="1"/>
      </xdr:nvSpPr>
      <xdr:spPr>
        <a:xfrm>
          <a:off x="16598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70757</xdr:rowOff>
    </xdr:from>
    <xdr:to>
      <xdr:col>78</xdr:col>
      <xdr:colOff>120650</xdr:colOff>
      <xdr:row>53</xdr:row>
      <xdr:rowOff>907</xdr:rowOff>
    </xdr:to>
    <xdr:sp macro="" textlink="">
      <xdr:nvSpPr>
        <xdr:cNvPr id="276" name="楕円 275">
          <a:extLst>
            <a:ext uri="{FF2B5EF4-FFF2-40B4-BE49-F238E27FC236}">
              <a16:creationId xmlns:a16="http://schemas.microsoft.com/office/drawing/2014/main" id="{6C4F9EF9-AC81-4745-96BF-A28045DD627E}"/>
            </a:ext>
          </a:extLst>
        </xdr:cNvPr>
        <xdr:cNvSpPr/>
      </xdr:nvSpPr>
      <xdr:spPr>
        <a:xfrm>
          <a:off x="15621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11084</xdr:rowOff>
    </xdr:from>
    <xdr:ext cx="736600" cy="259045"/>
    <xdr:sp macro="" textlink="">
      <xdr:nvSpPr>
        <xdr:cNvPr id="277" name="テキスト ボックス 276">
          <a:extLst>
            <a:ext uri="{FF2B5EF4-FFF2-40B4-BE49-F238E27FC236}">
              <a16:creationId xmlns:a16="http://schemas.microsoft.com/office/drawing/2014/main" id="{06141478-7200-4878-B2D0-4CCFD9D67446}"/>
            </a:ext>
          </a:extLst>
        </xdr:cNvPr>
        <xdr:cNvSpPr txBox="1"/>
      </xdr:nvSpPr>
      <xdr:spPr>
        <a:xfrm>
          <a:off x="15290800" y="875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16328</xdr:rowOff>
    </xdr:from>
    <xdr:to>
      <xdr:col>74</xdr:col>
      <xdr:colOff>31750</xdr:colOff>
      <xdr:row>52</xdr:row>
      <xdr:rowOff>117928</xdr:rowOff>
    </xdr:to>
    <xdr:sp macro="" textlink="">
      <xdr:nvSpPr>
        <xdr:cNvPr id="278" name="楕円 277">
          <a:extLst>
            <a:ext uri="{FF2B5EF4-FFF2-40B4-BE49-F238E27FC236}">
              <a16:creationId xmlns:a16="http://schemas.microsoft.com/office/drawing/2014/main" id="{E2B5B8B6-14DA-426B-BC16-ECA884516B7E}"/>
            </a:ext>
          </a:extLst>
        </xdr:cNvPr>
        <xdr:cNvSpPr/>
      </xdr:nvSpPr>
      <xdr:spPr>
        <a:xfrm>
          <a:off x="147320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128105</xdr:rowOff>
    </xdr:from>
    <xdr:ext cx="762000" cy="259045"/>
    <xdr:sp macro="" textlink="">
      <xdr:nvSpPr>
        <xdr:cNvPr id="279" name="テキスト ボックス 278">
          <a:extLst>
            <a:ext uri="{FF2B5EF4-FFF2-40B4-BE49-F238E27FC236}">
              <a16:creationId xmlns:a16="http://schemas.microsoft.com/office/drawing/2014/main" id="{19CD5611-4B27-4031-A02F-8B4B26FDB26B}"/>
            </a:ext>
          </a:extLst>
        </xdr:cNvPr>
        <xdr:cNvSpPr txBox="1"/>
      </xdr:nvSpPr>
      <xdr:spPr>
        <a:xfrm>
          <a:off x="14401800" y="870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80" name="楕円 279">
          <a:extLst>
            <a:ext uri="{FF2B5EF4-FFF2-40B4-BE49-F238E27FC236}">
              <a16:creationId xmlns:a16="http://schemas.microsoft.com/office/drawing/2014/main" id="{0CE6E533-1A33-4ACD-BC31-01143A96C9EE}"/>
            </a:ext>
          </a:extLst>
        </xdr:cNvPr>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54627</xdr:rowOff>
    </xdr:from>
    <xdr:ext cx="762000" cy="259045"/>
    <xdr:sp macro="" textlink="">
      <xdr:nvSpPr>
        <xdr:cNvPr id="281" name="テキスト ボックス 280">
          <a:extLst>
            <a:ext uri="{FF2B5EF4-FFF2-40B4-BE49-F238E27FC236}">
              <a16:creationId xmlns:a16="http://schemas.microsoft.com/office/drawing/2014/main" id="{5FCA8FF6-1EF1-4971-862C-62FFC57EBA0A}"/>
            </a:ext>
          </a:extLst>
        </xdr:cNvPr>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8165</xdr:rowOff>
    </xdr:from>
    <xdr:to>
      <xdr:col>65</xdr:col>
      <xdr:colOff>53975</xdr:colOff>
      <xdr:row>53</xdr:row>
      <xdr:rowOff>109765</xdr:rowOff>
    </xdr:to>
    <xdr:sp macro="" textlink="">
      <xdr:nvSpPr>
        <xdr:cNvPr id="282" name="楕円 281">
          <a:extLst>
            <a:ext uri="{FF2B5EF4-FFF2-40B4-BE49-F238E27FC236}">
              <a16:creationId xmlns:a16="http://schemas.microsoft.com/office/drawing/2014/main" id="{100E7DD2-1AA8-4CD4-85E2-A3DBEC2D197D}"/>
            </a:ext>
          </a:extLst>
        </xdr:cNvPr>
        <xdr:cNvSpPr/>
      </xdr:nvSpPr>
      <xdr:spPr>
        <a:xfrm>
          <a:off x="12954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119942</xdr:rowOff>
    </xdr:from>
    <xdr:ext cx="762000" cy="259045"/>
    <xdr:sp macro="" textlink="">
      <xdr:nvSpPr>
        <xdr:cNvPr id="283" name="テキスト ボックス 282">
          <a:extLst>
            <a:ext uri="{FF2B5EF4-FFF2-40B4-BE49-F238E27FC236}">
              <a16:creationId xmlns:a16="http://schemas.microsoft.com/office/drawing/2014/main" id="{20E61244-FCE4-4D64-94A6-823E46BA1A13}"/>
            </a:ext>
          </a:extLst>
        </xdr:cNvPr>
        <xdr:cNvSpPr txBox="1"/>
      </xdr:nvSpPr>
      <xdr:spPr>
        <a:xfrm>
          <a:off x="12623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CB75ED75-8432-4289-8EC2-81D36833B926}"/>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9F7D0A51-B08B-4EE3-A75E-5F49A6A4FEF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15F62EDC-189A-4BF4-BA70-2896C724D0B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C924B68B-2BD4-4E93-8564-D524229B5D5D}"/>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B58799C2-52EA-49F8-83C2-FBDE289972BF}"/>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798B51A6-8589-4BE7-A63B-F54CEC599AF3}"/>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F4695BD0-F38D-4349-9DD2-DC2CC062CC0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DD12DA81-196B-4F14-9AE9-DDCCFBBE1878}"/>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B3FDF9B6-05C7-4FEA-AE11-68B7E3BD4576}"/>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336B96AB-D369-46A4-9AA9-517D5C4596E3}"/>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D7933162-5BB2-4DE8-A491-1F6A9212540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年度から下水道事業会計負担金の一部（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百万円）を出資金として支出したことが大きく影響している。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55EF82DC-8CEC-4BB4-872B-85002C7B577C}"/>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48899E9F-B7BA-44A0-8EB2-78D004F3371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3C7300DC-E043-4ADC-8748-F4D87963A03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FDDDE273-F9DA-4868-BC46-8C2B042E0AAD}"/>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A529FC00-3402-4ACC-BC27-0192F775025C}"/>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1F53DADF-CEFA-4D1B-B539-CE9B0B8DF5F7}"/>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871FAB6B-0AAE-4756-B718-86CA9F2FBC27}"/>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B73C08D5-00AD-4865-9D49-4C21CDA0B45F}"/>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A4865C51-15FD-424F-9040-838C25845E5E}"/>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11E5395E-8100-46A0-8B16-FFD19A18E5CC}"/>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4725913B-4D24-4732-A03C-0337B3FC4AF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90BF585E-149D-4F16-8CFD-D06D112B2FE2}"/>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B6B19D09-D126-4FE7-A485-D752BF2483D6}"/>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A2B0EAD4-602D-4748-93BD-05B0F165CACB}"/>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F7B7A3D1-E7EF-4FDB-958F-B0715C300BE1}"/>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161EA45C-7FA1-4737-8610-CC3C975A2A85}"/>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52744CD1-2ECF-4075-AC6C-D7382291EF71}"/>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xdr:rowOff>
    </xdr:from>
    <xdr:to>
      <xdr:col>82</xdr:col>
      <xdr:colOff>107950</xdr:colOff>
      <xdr:row>37</xdr:row>
      <xdr:rowOff>41275</xdr:rowOff>
    </xdr:to>
    <xdr:cxnSp macro="">
      <xdr:nvCxnSpPr>
        <xdr:cNvPr id="312" name="直線コネクタ 311">
          <a:extLst>
            <a:ext uri="{FF2B5EF4-FFF2-40B4-BE49-F238E27FC236}">
              <a16:creationId xmlns:a16="http://schemas.microsoft.com/office/drawing/2014/main" id="{40EDB38C-DA14-45CF-A08A-ED173A549C9E}"/>
            </a:ext>
          </a:extLst>
        </xdr:cNvPr>
        <xdr:cNvCxnSpPr/>
      </xdr:nvCxnSpPr>
      <xdr:spPr>
        <a:xfrm flipV="1">
          <a:off x="15671800" y="63506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4A5247BF-3B86-4794-AF3B-4190BFE36ED1}"/>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51956AB7-5DD8-4DA7-B310-D1BC9DD0032E}"/>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41275</xdr:rowOff>
    </xdr:from>
    <xdr:to>
      <xdr:col>78</xdr:col>
      <xdr:colOff>69850</xdr:colOff>
      <xdr:row>37</xdr:row>
      <xdr:rowOff>81280</xdr:rowOff>
    </xdr:to>
    <xdr:cxnSp macro="">
      <xdr:nvCxnSpPr>
        <xdr:cNvPr id="315" name="直線コネクタ 314">
          <a:extLst>
            <a:ext uri="{FF2B5EF4-FFF2-40B4-BE49-F238E27FC236}">
              <a16:creationId xmlns:a16="http://schemas.microsoft.com/office/drawing/2014/main" id="{FEEE976A-7C52-4743-8038-4AD4D7E4801A}"/>
            </a:ext>
          </a:extLst>
        </xdr:cNvPr>
        <xdr:cNvCxnSpPr/>
      </xdr:nvCxnSpPr>
      <xdr:spPr>
        <a:xfrm flipV="1">
          <a:off x="14782800" y="6384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62C18136-9496-481D-B2B3-AAD94B3458FA}"/>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id="{19B5CE46-18EE-4B23-92AC-F2C04729C227}"/>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52705</xdr:rowOff>
    </xdr:from>
    <xdr:to>
      <xdr:col>73</xdr:col>
      <xdr:colOff>180975</xdr:colOff>
      <xdr:row>37</xdr:row>
      <xdr:rowOff>81280</xdr:rowOff>
    </xdr:to>
    <xdr:cxnSp macro="">
      <xdr:nvCxnSpPr>
        <xdr:cNvPr id="318" name="直線コネクタ 317">
          <a:extLst>
            <a:ext uri="{FF2B5EF4-FFF2-40B4-BE49-F238E27FC236}">
              <a16:creationId xmlns:a16="http://schemas.microsoft.com/office/drawing/2014/main" id="{4FC09457-F49B-46E3-8E96-5D3B0E222D53}"/>
            </a:ext>
          </a:extLst>
        </xdr:cNvPr>
        <xdr:cNvCxnSpPr/>
      </xdr:nvCxnSpPr>
      <xdr:spPr>
        <a:xfrm>
          <a:off x="13893800" y="6396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FEC10B65-0035-4295-9509-80CF9178BDD3}"/>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A04F2887-3D33-4D76-B41A-15CDD3BC66F2}"/>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41275</xdr:rowOff>
    </xdr:from>
    <xdr:to>
      <xdr:col>69</xdr:col>
      <xdr:colOff>92075</xdr:colOff>
      <xdr:row>37</xdr:row>
      <xdr:rowOff>52705</xdr:rowOff>
    </xdr:to>
    <xdr:cxnSp macro="">
      <xdr:nvCxnSpPr>
        <xdr:cNvPr id="321" name="直線コネクタ 320">
          <a:extLst>
            <a:ext uri="{FF2B5EF4-FFF2-40B4-BE49-F238E27FC236}">
              <a16:creationId xmlns:a16="http://schemas.microsoft.com/office/drawing/2014/main" id="{466C5DAE-DDA0-4D2E-8635-5380CA89CDB0}"/>
            </a:ext>
          </a:extLst>
        </xdr:cNvPr>
        <xdr:cNvCxnSpPr/>
      </xdr:nvCxnSpPr>
      <xdr:spPr>
        <a:xfrm>
          <a:off x="13004800" y="6384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8E782222-0FAD-4D1C-9F7F-A4F7BF280509}"/>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B4227381-A110-4999-8963-5AC0B58F711D}"/>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520D3E92-EA58-470D-B57F-694CC6F72A77}"/>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D1F5DC2E-A7B3-4134-B19E-F0C508844166}"/>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F068F516-B1CD-48A0-8CB3-0763296E1FE7}"/>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F6092CFB-C46C-4F9A-A6C5-9675C88C9A65}"/>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8B220E56-822E-4E8E-ABC6-6B269867C10C}"/>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972A04E0-B721-477F-8DFE-79F507270D9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1DFFA47E-D63A-45E9-8ED1-A10A25CD7709}"/>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127635</xdr:rowOff>
    </xdr:from>
    <xdr:to>
      <xdr:col>82</xdr:col>
      <xdr:colOff>158750</xdr:colOff>
      <xdr:row>37</xdr:row>
      <xdr:rowOff>57785</xdr:rowOff>
    </xdr:to>
    <xdr:sp macro="" textlink="">
      <xdr:nvSpPr>
        <xdr:cNvPr id="331" name="楕円 330">
          <a:extLst>
            <a:ext uri="{FF2B5EF4-FFF2-40B4-BE49-F238E27FC236}">
              <a16:creationId xmlns:a16="http://schemas.microsoft.com/office/drawing/2014/main" id="{986627F2-2590-440E-BAE6-5B916C3BDB18}"/>
            </a:ext>
          </a:extLst>
        </xdr:cNvPr>
        <xdr:cNvSpPr/>
      </xdr:nvSpPr>
      <xdr:spPr>
        <a:xfrm>
          <a:off x="164592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99712</xdr:rowOff>
    </xdr:from>
    <xdr:ext cx="762000" cy="259045"/>
    <xdr:sp macro="" textlink="">
      <xdr:nvSpPr>
        <xdr:cNvPr id="332" name="補助費等該当値テキスト">
          <a:extLst>
            <a:ext uri="{FF2B5EF4-FFF2-40B4-BE49-F238E27FC236}">
              <a16:creationId xmlns:a16="http://schemas.microsoft.com/office/drawing/2014/main" id="{0546A5D0-DC34-40CB-B22B-B69ADA481BA3}"/>
            </a:ext>
          </a:extLst>
        </xdr:cNvPr>
        <xdr:cNvSpPr txBox="1"/>
      </xdr:nvSpPr>
      <xdr:spPr>
        <a:xfrm>
          <a:off x="16598900" y="6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161925</xdr:rowOff>
    </xdr:from>
    <xdr:to>
      <xdr:col>78</xdr:col>
      <xdr:colOff>120650</xdr:colOff>
      <xdr:row>37</xdr:row>
      <xdr:rowOff>92075</xdr:rowOff>
    </xdr:to>
    <xdr:sp macro="" textlink="">
      <xdr:nvSpPr>
        <xdr:cNvPr id="333" name="楕円 332">
          <a:extLst>
            <a:ext uri="{FF2B5EF4-FFF2-40B4-BE49-F238E27FC236}">
              <a16:creationId xmlns:a16="http://schemas.microsoft.com/office/drawing/2014/main" id="{E67ECEC9-D8AA-4273-9AAD-16E9F840D55C}"/>
            </a:ext>
          </a:extLst>
        </xdr:cNvPr>
        <xdr:cNvSpPr/>
      </xdr:nvSpPr>
      <xdr:spPr>
        <a:xfrm>
          <a:off x="15621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76852</xdr:rowOff>
    </xdr:from>
    <xdr:ext cx="736600" cy="259045"/>
    <xdr:sp macro="" textlink="">
      <xdr:nvSpPr>
        <xdr:cNvPr id="334" name="テキスト ボックス 333">
          <a:extLst>
            <a:ext uri="{FF2B5EF4-FFF2-40B4-BE49-F238E27FC236}">
              <a16:creationId xmlns:a16="http://schemas.microsoft.com/office/drawing/2014/main" id="{200986CD-CA70-46E5-9FFD-D534085047CF}"/>
            </a:ext>
          </a:extLst>
        </xdr:cNvPr>
        <xdr:cNvSpPr txBox="1"/>
      </xdr:nvSpPr>
      <xdr:spPr>
        <a:xfrm>
          <a:off x="15290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30480</xdr:rowOff>
    </xdr:from>
    <xdr:to>
      <xdr:col>74</xdr:col>
      <xdr:colOff>31750</xdr:colOff>
      <xdr:row>37</xdr:row>
      <xdr:rowOff>132080</xdr:rowOff>
    </xdr:to>
    <xdr:sp macro="" textlink="">
      <xdr:nvSpPr>
        <xdr:cNvPr id="335" name="楕円 334">
          <a:extLst>
            <a:ext uri="{FF2B5EF4-FFF2-40B4-BE49-F238E27FC236}">
              <a16:creationId xmlns:a16="http://schemas.microsoft.com/office/drawing/2014/main" id="{02924AA2-7505-44A5-A98F-D62DBC00FDB3}"/>
            </a:ext>
          </a:extLst>
        </xdr:cNvPr>
        <xdr:cNvSpPr/>
      </xdr:nvSpPr>
      <xdr:spPr>
        <a:xfrm>
          <a:off x="14732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116857</xdr:rowOff>
    </xdr:from>
    <xdr:ext cx="762000" cy="259045"/>
    <xdr:sp macro="" textlink="">
      <xdr:nvSpPr>
        <xdr:cNvPr id="336" name="テキスト ボックス 335">
          <a:extLst>
            <a:ext uri="{FF2B5EF4-FFF2-40B4-BE49-F238E27FC236}">
              <a16:creationId xmlns:a16="http://schemas.microsoft.com/office/drawing/2014/main" id="{BC425CC9-9D9C-4B1F-8D40-F162B35C1069}"/>
            </a:ext>
          </a:extLst>
        </xdr:cNvPr>
        <xdr:cNvSpPr txBox="1"/>
      </xdr:nvSpPr>
      <xdr:spPr>
        <a:xfrm>
          <a:off x="144018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xdr:rowOff>
    </xdr:from>
    <xdr:to>
      <xdr:col>69</xdr:col>
      <xdr:colOff>142875</xdr:colOff>
      <xdr:row>37</xdr:row>
      <xdr:rowOff>103505</xdr:rowOff>
    </xdr:to>
    <xdr:sp macro="" textlink="">
      <xdr:nvSpPr>
        <xdr:cNvPr id="337" name="楕円 336">
          <a:extLst>
            <a:ext uri="{FF2B5EF4-FFF2-40B4-BE49-F238E27FC236}">
              <a16:creationId xmlns:a16="http://schemas.microsoft.com/office/drawing/2014/main" id="{5A1AF317-FAB6-4247-B7F0-C127AE35DDE6}"/>
            </a:ext>
          </a:extLst>
        </xdr:cNvPr>
        <xdr:cNvSpPr/>
      </xdr:nvSpPr>
      <xdr:spPr>
        <a:xfrm>
          <a:off x="13843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88282</xdr:rowOff>
    </xdr:from>
    <xdr:ext cx="762000" cy="259045"/>
    <xdr:sp macro="" textlink="">
      <xdr:nvSpPr>
        <xdr:cNvPr id="338" name="テキスト ボックス 337">
          <a:extLst>
            <a:ext uri="{FF2B5EF4-FFF2-40B4-BE49-F238E27FC236}">
              <a16:creationId xmlns:a16="http://schemas.microsoft.com/office/drawing/2014/main" id="{EA4F7C10-4DE2-40F6-BCD4-F6F8FE48ED53}"/>
            </a:ext>
          </a:extLst>
        </xdr:cNvPr>
        <xdr:cNvSpPr txBox="1"/>
      </xdr:nvSpPr>
      <xdr:spPr>
        <a:xfrm>
          <a:off x="13512800" y="64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161925</xdr:rowOff>
    </xdr:from>
    <xdr:to>
      <xdr:col>65</xdr:col>
      <xdr:colOff>53975</xdr:colOff>
      <xdr:row>37</xdr:row>
      <xdr:rowOff>92075</xdr:rowOff>
    </xdr:to>
    <xdr:sp macro="" textlink="">
      <xdr:nvSpPr>
        <xdr:cNvPr id="339" name="楕円 338">
          <a:extLst>
            <a:ext uri="{FF2B5EF4-FFF2-40B4-BE49-F238E27FC236}">
              <a16:creationId xmlns:a16="http://schemas.microsoft.com/office/drawing/2014/main" id="{05C08D6D-A4F5-4A03-AC03-84E2785AF372}"/>
            </a:ext>
          </a:extLst>
        </xdr:cNvPr>
        <xdr:cNvSpPr/>
      </xdr:nvSpPr>
      <xdr:spPr>
        <a:xfrm>
          <a:off x="12954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76852</xdr:rowOff>
    </xdr:from>
    <xdr:ext cx="762000" cy="259045"/>
    <xdr:sp macro="" textlink="">
      <xdr:nvSpPr>
        <xdr:cNvPr id="340" name="テキスト ボックス 339">
          <a:extLst>
            <a:ext uri="{FF2B5EF4-FFF2-40B4-BE49-F238E27FC236}">
              <a16:creationId xmlns:a16="http://schemas.microsoft.com/office/drawing/2014/main" id="{A86319DC-415E-43C9-8B69-91BD3766AB2E}"/>
            </a:ext>
          </a:extLst>
        </xdr:cNvPr>
        <xdr:cNvSpPr txBox="1"/>
      </xdr:nvSpPr>
      <xdr:spPr>
        <a:xfrm>
          <a:off x="12623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549100E6-E570-4CD7-875F-B451D0121D6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50C7E9AE-51BE-4B39-94DB-7F9A04F090B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C238FD80-B382-4883-B4F6-10FE5C807048}"/>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E22853A4-5731-4A24-907B-712DE92AE7C6}"/>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3B3267BB-F330-4EEE-8C84-DD61DFECCAD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1C143FC5-8C49-4A63-B13B-338F66138FAA}"/>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C44E10B9-60E6-4674-BD5D-498464A76784}"/>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A8E92DC6-3673-48BA-A3EE-EDB9D746E263}"/>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7C1DAE3E-6BE9-4B48-AACF-1B97EC388A08}"/>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27B2E161-8309-46A5-9871-7043A2CC026E}"/>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E4CECD3-EA5E-4FC7-A19A-DED4EF944841}"/>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年度に借入を行った聖籠観音の湯ざぶーん館源泉掘削事業債等の元金償還が始まったが、統合中学校武道場整備事業債の償還が令和元年度に完了（償還額 </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百万円／年）したことにより、横ばいとなった。</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889D29E7-56D4-46ED-BFB9-64F2604F4124}"/>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EEFDD9B0-BFED-41CF-9CC7-BC69B9C92FE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D1B82457-D4F7-47C2-8649-94251D8426D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87107E6B-5797-48E4-932D-837353176B73}"/>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5852CCDE-BE6E-48D1-ABC0-E6532CA9606D}"/>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F3DE23D-3FC4-43FC-A33D-29F93BC42739}"/>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C43A42C4-CCFC-45C8-B9A5-8F4177F313B5}"/>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181FF4C4-9D10-41F6-BD0F-8C71BB16EB57}"/>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620B378A-6D70-4E8B-AE13-517BABBEBAFC}"/>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D7D0DE18-5073-435C-ADE4-AA96419C5358}"/>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67E01B5F-D45A-4FCD-B130-163E6FC67193}"/>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547F9BC0-46FB-4110-8D0D-91B45A9C5EAE}"/>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1CB93456-B349-4215-9D12-9B5AF1ADAFDD}"/>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EC9D5B3-6CEA-4A01-ADAC-5299E6FE3EEE}"/>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94FCC375-928A-48EF-9CCD-0B2AC3195CBE}"/>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4BD6A355-BBE2-4B8E-9A37-DA5AAC92A64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1CE469FC-9FC3-413A-A24E-8C2E1B4E6062}"/>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5CC3B777-7341-4376-A83A-A9E49B9DDDF2}"/>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53C43B6A-2B59-4487-B7CE-C65F7933AD49}"/>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4F0CD330-C273-4868-9D9E-B4CAAFAF49AF}"/>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9347B011-F61E-4480-8F77-EDD8B728CA6E}"/>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161290</xdr:rowOff>
    </xdr:from>
    <xdr:to>
      <xdr:col>24</xdr:col>
      <xdr:colOff>25400</xdr:colOff>
      <xdr:row>73</xdr:row>
      <xdr:rowOff>161290</xdr:rowOff>
    </xdr:to>
    <xdr:cxnSp macro="">
      <xdr:nvCxnSpPr>
        <xdr:cNvPr id="373" name="直線コネクタ 372">
          <a:extLst>
            <a:ext uri="{FF2B5EF4-FFF2-40B4-BE49-F238E27FC236}">
              <a16:creationId xmlns:a16="http://schemas.microsoft.com/office/drawing/2014/main" id="{2472CD76-C3B9-4F73-B46E-F9DB111C7DA9}"/>
            </a:ext>
          </a:extLst>
        </xdr:cNvPr>
        <xdr:cNvCxnSpPr/>
      </xdr:nvCxnSpPr>
      <xdr:spPr>
        <a:xfrm>
          <a:off x="3987800" y="12677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987C4235-3DE6-436D-A216-63EA065612AA}"/>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4010AE70-7FEF-47CE-9C40-4E25C57C94A1}"/>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73</xdr:row>
      <xdr:rowOff>168910</xdr:rowOff>
    </xdr:to>
    <xdr:cxnSp macro="">
      <xdr:nvCxnSpPr>
        <xdr:cNvPr id="376" name="直線コネクタ 375">
          <a:extLst>
            <a:ext uri="{FF2B5EF4-FFF2-40B4-BE49-F238E27FC236}">
              <a16:creationId xmlns:a16="http://schemas.microsoft.com/office/drawing/2014/main" id="{A8A94287-424A-410C-BAFD-176C85178E55}"/>
            </a:ext>
          </a:extLst>
        </xdr:cNvPr>
        <xdr:cNvCxnSpPr/>
      </xdr:nvCxnSpPr>
      <xdr:spPr>
        <a:xfrm flipV="1">
          <a:off x="3098800" y="12677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269F072E-7802-4D85-BA47-BB95D79099D2}"/>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9D1DC028-C34C-4973-B775-724D334308B4}"/>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73</xdr:row>
      <xdr:rowOff>168910</xdr:rowOff>
    </xdr:to>
    <xdr:cxnSp macro="">
      <xdr:nvCxnSpPr>
        <xdr:cNvPr id="379" name="直線コネクタ 378">
          <a:extLst>
            <a:ext uri="{FF2B5EF4-FFF2-40B4-BE49-F238E27FC236}">
              <a16:creationId xmlns:a16="http://schemas.microsoft.com/office/drawing/2014/main" id="{ED931A0B-718B-4FF9-B086-072480B67236}"/>
            </a:ext>
          </a:extLst>
        </xdr:cNvPr>
        <xdr:cNvCxnSpPr/>
      </xdr:nvCxnSpPr>
      <xdr:spPr>
        <a:xfrm>
          <a:off x="2209800" y="12661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FEE87D24-7F63-4D18-BFAA-7DB78B372B8E}"/>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C4C137ED-F1F3-4284-8208-C54DC0B620A6}"/>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31750</xdr:rowOff>
    </xdr:from>
    <xdr:to>
      <xdr:col>11</xdr:col>
      <xdr:colOff>9525</xdr:colOff>
      <xdr:row>73</xdr:row>
      <xdr:rowOff>146050</xdr:rowOff>
    </xdr:to>
    <xdr:cxnSp macro="">
      <xdr:nvCxnSpPr>
        <xdr:cNvPr id="382" name="直線コネクタ 381">
          <a:extLst>
            <a:ext uri="{FF2B5EF4-FFF2-40B4-BE49-F238E27FC236}">
              <a16:creationId xmlns:a16="http://schemas.microsoft.com/office/drawing/2014/main" id="{EE866E74-2528-4AF3-A846-416C71E40BF3}"/>
            </a:ext>
          </a:extLst>
        </xdr:cNvPr>
        <xdr:cNvCxnSpPr/>
      </xdr:nvCxnSpPr>
      <xdr:spPr>
        <a:xfrm>
          <a:off x="1320800" y="1254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449AA139-74BE-4F9B-A62B-31D450543A3B}"/>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9E774E50-B929-4AA3-864D-841370CCC466}"/>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2E91BE8C-4B4D-4597-8482-FFF2BE933B81}"/>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E9A8C54B-CB14-4ED2-97CB-757946099C75}"/>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AC1D36CF-64AC-46E6-BD60-1CE3A99536F9}"/>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B6B356EE-7EF8-4747-9413-0FC04267994F}"/>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7AFEF9E5-A059-43BE-8045-C331CF787DF9}"/>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E72DCB2B-FA62-48E4-964F-1FA70638164D}"/>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3A968332-AD97-4B36-BA0E-AC11ED84E97E}"/>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110490</xdr:rowOff>
    </xdr:from>
    <xdr:to>
      <xdr:col>24</xdr:col>
      <xdr:colOff>76200</xdr:colOff>
      <xdr:row>74</xdr:row>
      <xdr:rowOff>40640</xdr:rowOff>
    </xdr:to>
    <xdr:sp macro="" textlink="">
      <xdr:nvSpPr>
        <xdr:cNvPr id="392" name="楕円 391">
          <a:extLst>
            <a:ext uri="{FF2B5EF4-FFF2-40B4-BE49-F238E27FC236}">
              <a16:creationId xmlns:a16="http://schemas.microsoft.com/office/drawing/2014/main" id="{F5B3F475-5A58-443F-8480-53BE3D082F9E}"/>
            </a:ext>
          </a:extLst>
        </xdr:cNvPr>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127017</xdr:rowOff>
    </xdr:from>
    <xdr:ext cx="762000" cy="259045"/>
    <xdr:sp macro="" textlink="">
      <xdr:nvSpPr>
        <xdr:cNvPr id="393" name="公債費該当値テキスト">
          <a:extLst>
            <a:ext uri="{FF2B5EF4-FFF2-40B4-BE49-F238E27FC236}">
              <a16:creationId xmlns:a16="http://schemas.microsoft.com/office/drawing/2014/main" id="{C0E8BB1C-E922-4847-9D5B-4E9CAC88C252}"/>
            </a:ext>
          </a:extLst>
        </xdr:cNvPr>
        <xdr:cNvSpPr txBox="1"/>
      </xdr:nvSpPr>
      <xdr:spPr>
        <a:xfrm>
          <a:off x="49149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110490</xdr:rowOff>
    </xdr:from>
    <xdr:to>
      <xdr:col>20</xdr:col>
      <xdr:colOff>38100</xdr:colOff>
      <xdr:row>74</xdr:row>
      <xdr:rowOff>40640</xdr:rowOff>
    </xdr:to>
    <xdr:sp macro="" textlink="">
      <xdr:nvSpPr>
        <xdr:cNvPr id="394" name="楕円 393">
          <a:extLst>
            <a:ext uri="{FF2B5EF4-FFF2-40B4-BE49-F238E27FC236}">
              <a16:creationId xmlns:a16="http://schemas.microsoft.com/office/drawing/2014/main" id="{68D8A99C-FEA4-4D70-9C42-8AEC1807862E}"/>
            </a:ext>
          </a:extLst>
        </xdr:cNvPr>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50817</xdr:rowOff>
    </xdr:from>
    <xdr:ext cx="736600" cy="259045"/>
    <xdr:sp macro="" textlink="">
      <xdr:nvSpPr>
        <xdr:cNvPr id="395" name="テキスト ボックス 394">
          <a:extLst>
            <a:ext uri="{FF2B5EF4-FFF2-40B4-BE49-F238E27FC236}">
              <a16:creationId xmlns:a16="http://schemas.microsoft.com/office/drawing/2014/main" id="{C3DFC8A6-2014-4B30-9AB6-044D65754FBE}"/>
            </a:ext>
          </a:extLst>
        </xdr:cNvPr>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118110</xdr:rowOff>
    </xdr:from>
    <xdr:to>
      <xdr:col>15</xdr:col>
      <xdr:colOff>149225</xdr:colOff>
      <xdr:row>74</xdr:row>
      <xdr:rowOff>48260</xdr:rowOff>
    </xdr:to>
    <xdr:sp macro="" textlink="">
      <xdr:nvSpPr>
        <xdr:cNvPr id="396" name="楕円 395">
          <a:extLst>
            <a:ext uri="{FF2B5EF4-FFF2-40B4-BE49-F238E27FC236}">
              <a16:creationId xmlns:a16="http://schemas.microsoft.com/office/drawing/2014/main" id="{28338284-4DCB-4F1D-8E08-F5FB367123FB}"/>
            </a:ext>
          </a:extLst>
        </xdr:cNvPr>
        <xdr:cNvSpPr/>
      </xdr:nvSpPr>
      <xdr:spPr>
        <a:xfrm>
          <a:off x="3048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58437</xdr:rowOff>
    </xdr:from>
    <xdr:ext cx="762000" cy="259045"/>
    <xdr:sp macro="" textlink="">
      <xdr:nvSpPr>
        <xdr:cNvPr id="397" name="テキスト ボックス 396">
          <a:extLst>
            <a:ext uri="{FF2B5EF4-FFF2-40B4-BE49-F238E27FC236}">
              <a16:creationId xmlns:a16="http://schemas.microsoft.com/office/drawing/2014/main" id="{0BAB8766-4114-4FC3-8743-6119D7EF3918}"/>
            </a:ext>
          </a:extLst>
        </xdr:cNvPr>
        <xdr:cNvSpPr txBox="1"/>
      </xdr:nvSpPr>
      <xdr:spPr>
        <a:xfrm>
          <a:off x="2717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95250</xdr:rowOff>
    </xdr:from>
    <xdr:to>
      <xdr:col>11</xdr:col>
      <xdr:colOff>60325</xdr:colOff>
      <xdr:row>74</xdr:row>
      <xdr:rowOff>25400</xdr:rowOff>
    </xdr:to>
    <xdr:sp macro="" textlink="">
      <xdr:nvSpPr>
        <xdr:cNvPr id="398" name="楕円 397">
          <a:extLst>
            <a:ext uri="{FF2B5EF4-FFF2-40B4-BE49-F238E27FC236}">
              <a16:creationId xmlns:a16="http://schemas.microsoft.com/office/drawing/2014/main" id="{59B30C7B-B637-4847-A5E6-97BE911B2B29}"/>
            </a:ext>
          </a:extLst>
        </xdr:cNvPr>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35577</xdr:rowOff>
    </xdr:from>
    <xdr:ext cx="762000" cy="259045"/>
    <xdr:sp macro="" textlink="">
      <xdr:nvSpPr>
        <xdr:cNvPr id="399" name="テキスト ボックス 398">
          <a:extLst>
            <a:ext uri="{FF2B5EF4-FFF2-40B4-BE49-F238E27FC236}">
              <a16:creationId xmlns:a16="http://schemas.microsoft.com/office/drawing/2014/main" id="{29C38168-E5AC-4975-9F44-468F1240C8A8}"/>
            </a:ext>
          </a:extLst>
        </xdr:cNvPr>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152400</xdr:rowOff>
    </xdr:from>
    <xdr:to>
      <xdr:col>6</xdr:col>
      <xdr:colOff>171450</xdr:colOff>
      <xdr:row>73</xdr:row>
      <xdr:rowOff>82550</xdr:rowOff>
    </xdr:to>
    <xdr:sp macro="" textlink="">
      <xdr:nvSpPr>
        <xdr:cNvPr id="400" name="楕円 399">
          <a:extLst>
            <a:ext uri="{FF2B5EF4-FFF2-40B4-BE49-F238E27FC236}">
              <a16:creationId xmlns:a16="http://schemas.microsoft.com/office/drawing/2014/main" id="{EB706B21-6607-4FCD-A2F8-D863DE38E91B}"/>
            </a:ext>
          </a:extLst>
        </xdr:cNvPr>
        <xdr:cNvSpPr/>
      </xdr:nvSpPr>
      <xdr:spPr>
        <a:xfrm>
          <a:off x="1270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92727</xdr:rowOff>
    </xdr:from>
    <xdr:ext cx="762000" cy="259045"/>
    <xdr:sp macro="" textlink="">
      <xdr:nvSpPr>
        <xdr:cNvPr id="401" name="テキスト ボックス 400">
          <a:extLst>
            <a:ext uri="{FF2B5EF4-FFF2-40B4-BE49-F238E27FC236}">
              <a16:creationId xmlns:a16="http://schemas.microsoft.com/office/drawing/2014/main" id="{ADFB9959-21D4-468B-B3FD-6C4B6AD6950B}"/>
            </a:ext>
          </a:extLst>
        </xdr:cNvPr>
        <xdr:cNvSpPr txBox="1"/>
      </xdr:nvSpPr>
      <xdr:spPr>
        <a:xfrm>
          <a:off x="939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D1095C0A-7505-452F-B60D-9FF45579FACD}"/>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5D2659E8-D55C-4131-A00E-F0B97C10F2DD}"/>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2BA899A7-A00A-4087-ADF0-EC3FD332E35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9CFD1344-D256-4203-A681-5C1766270F9F}"/>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D70E829-DA89-46D9-B167-1CFC0516EEC2}"/>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C7228860-DB22-4AB9-A512-363EC2166D9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821D2709-7025-44BC-9D70-B0B15DEFFF0D}"/>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22FD8BF6-3922-4B3C-839E-98528878001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DBFEC13C-A5D7-42B0-8C9E-386D0CBF2FC2}"/>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3DB9FCD0-2F18-42A7-A0C9-D50FBCA8FDF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E57F64C-5960-4F05-A93C-4EE80D56DF7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公債費以外の経常収支比率については、補助費等で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ポイント減少しているものの、人件費・扶助費・物件費・その他が増加した影響により、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依然として類似団体平均を上回っているため、引き続き事業の見直しや、歳入確保の取組を強化し、健全な財政運営に努めていく。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71A76B24-036B-44D9-AEC6-CA6B25C41DE1}"/>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A55E25C1-1B84-4AED-AB30-850D7ADBA595}"/>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930621FB-42E3-4586-81DD-3DACE7D4592D}"/>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FDBB7488-C9AF-4F72-948E-1864D99EE6C7}"/>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C2095C56-C73F-477A-BD21-3CB98135CD91}"/>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E4D5B066-F366-4FDB-A67C-08D59E08FD75}"/>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45D18443-D796-4241-9060-A3C68B405FEC}"/>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D5A1DFF0-349E-4A20-BACB-D9EB8CDC5ACF}"/>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1DCD7AE-47A6-4385-BE03-17229B1B6219}"/>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51094A34-374D-4AF5-BE9F-7CE0B41DBA2C}"/>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51CAE4AB-1F77-4B44-93F9-3718D47689D4}"/>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4B7CB48B-86F0-434E-9CCA-61E6F425304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DF7F4BA8-CC56-414F-BC75-DB0C2F5A465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6F3705B0-110A-449A-B45F-FBB362CD4EE5}"/>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10E2CBD1-0CEA-4559-9BD5-129B93F52FEF}"/>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E88B774-AC29-4EFA-BABA-616329551BD7}"/>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194A1077-07D1-4CF7-9AEE-52BA55932B0C}"/>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89565AAD-4BC4-4C41-AE2E-6EFD22D16C03}"/>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310850-FD2E-4F7B-AA46-C693E2C14E67}"/>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79</xdr:row>
      <xdr:rowOff>14987</xdr:rowOff>
    </xdr:to>
    <xdr:cxnSp macro="">
      <xdr:nvCxnSpPr>
        <xdr:cNvPr id="432" name="直線コネクタ 431">
          <a:extLst>
            <a:ext uri="{FF2B5EF4-FFF2-40B4-BE49-F238E27FC236}">
              <a16:creationId xmlns:a16="http://schemas.microsoft.com/office/drawing/2014/main" id="{EE727B8B-0B3F-4B77-A5A9-1825A3FBC8B5}"/>
            </a:ext>
          </a:extLst>
        </xdr:cNvPr>
        <xdr:cNvCxnSpPr/>
      </xdr:nvCxnSpPr>
      <xdr:spPr>
        <a:xfrm>
          <a:off x="15671800" y="13458952"/>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C12BF70E-051A-4CAB-A2A7-FD4DBC1E382D}"/>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DCF32CA-842F-4DA3-8301-D1607D1CAFEE}"/>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79</xdr:row>
      <xdr:rowOff>165863</xdr:rowOff>
    </xdr:to>
    <xdr:cxnSp macro="">
      <xdr:nvCxnSpPr>
        <xdr:cNvPr id="435" name="直線コネクタ 434">
          <a:extLst>
            <a:ext uri="{FF2B5EF4-FFF2-40B4-BE49-F238E27FC236}">
              <a16:creationId xmlns:a16="http://schemas.microsoft.com/office/drawing/2014/main" id="{61806B75-2153-4058-8093-E7462ED1F21A}"/>
            </a:ext>
          </a:extLst>
        </xdr:cNvPr>
        <xdr:cNvCxnSpPr/>
      </xdr:nvCxnSpPr>
      <xdr:spPr>
        <a:xfrm flipV="1">
          <a:off x="14782800" y="13458952"/>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8451A3D8-2C95-4AE8-966B-6DA8A1FE5563}"/>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F1982AC2-0485-49E5-AC94-2DD08C16D292}"/>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165863</xdr:rowOff>
    </xdr:to>
    <xdr:cxnSp macro="">
      <xdr:nvCxnSpPr>
        <xdr:cNvPr id="438" name="直線コネクタ 437">
          <a:extLst>
            <a:ext uri="{FF2B5EF4-FFF2-40B4-BE49-F238E27FC236}">
              <a16:creationId xmlns:a16="http://schemas.microsoft.com/office/drawing/2014/main" id="{E6187940-FA1F-41A3-A615-4AD6A82C463F}"/>
            </a:ext>
          </a:extLst>
        </xdr:cNvPr>
        <xdr:cNvCxnSpPr/>
      </xdr:nvCxnSpPr>
      <xdr:spPr>
        <a:xfrm>
          <a:off x="13893800" y="136601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685C956A-4D0F-436D-BA53-1E6957924233}"/>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C03AC7D8-3BEE-40B7-8FD4-C9740FABD585}"/>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156718</xdr:rowOff>
    </xdr:to>
    <xdr:cxnSp macro="">
      <xdr:nvCxnSpPr>
        <xdr:cNvPr id="441" name="直線コネクタ 440">
          <a:extLst>
            <a:ext uri="{FF2B5EF4-FFF2-40B4-BE49-F238E27FC236}">
              <a16:creationId xmlns:a16="http://schemas.microsoft.com/office/drawing/2014/main" id="{129024F9-467F-4C24-90E2-C609A0CE1D37}"/>
            </a:ext>
          </a:extLst>
        </xdr:cNvPr>
        <xdr:cNvCxnSpPr/>
      </xdr:nvCxnSpPr>
      <xdr:spPr>
        <a:xfrm flipV="1">
          <a:off x="13004800" y="13660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C74979BF-B24F-4EA8-94F3-35DFF81F4DE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CC2482F1-7DCA-4412-A9E8-C90F0C8713C1}"/>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D692BA97-1B8E-4ADD-B6A8-56352BCC4E76}"/>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F6B75AB2-533A-479C-89AF-F7A8E20F73C6}"/>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9FC8AB06-2924-4C80-B375-B1FC540A9C66}"/>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D52CFE37-5834-434B-8EB6-528101382B58}"/>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8F162FF7-DA0A-4EE8-8FAC-68F8FF8D8615}"/>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C3C3BC6A-C4B7-4462-BCC1-6DDD7007300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3419EF32-1FDA-468F-9992-DE75984A975B}"/>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51" name="楕円 450">
          <a:extLst>
            <a:ext uri="{FF2B5EF4-FFF2-40B4-BE49-F238E27FC236}">
              <a16:creationId xmlns:a16="http://schemas.microsoft.com/office/drawing/2014/main" id="{6196754A-3047-43A4-9308-4CA70739EA61}"/>
            </a:ext>
          </a:extLst>
        </xdr:cNvPr>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52" name="公債費以外該当値テキスト">
          <a:extLst>
            <a:ext uri="{FF2B5EF4-FFF2-40B4-BE49-F238E27FC236}">
              <a16:creationId xmlns:a16="http://schemas.microsoft.com/office/drawing/2014/main" id="{7E74D1EC-EC10-4A3E-A309-82F9B95B7CD1}"/>
            </a:ext>
          </a:extLst>
        </xdr:cNvPr>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3" name="楕円 452">
          <a:extLst>
            <a:ext uri="{FF2B5EF4-FFF2-40B4-BE49-F238E27FC236}">
              <a16:creationId xmlns:a16="http://schemas.microsoft.com/office/drawing/2014/main" id="{F7B862E9-FB58-4E71-BFD3-003130CEE972}"/>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4" name="テキスト ボックス 453">
          <a:extLst>
            <a:ext uri="{FF2B5EF4-FFF2-40B4-BE49-F238E27FC236}">
              <a16:creationId xmlns:a16="http://schemas.microsoft.com/office/drawing/2014/main" id="{BC0784D9-B4F9-47F2-BA47-B9929083E54D}"/>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115063</xdr:rowOff>
    </xdr:from>
    <xdr:to>
      <xdr:col>74</xdr:col>
      <xdr:colOff>31750</xdr:colOff>
      <xdr:row>80</xdr:row>
      <xdr:rowOff>45213</xdr:rowOff>
    </xdr:to>
    <xdr:sp macro="" textlink="">
      <xdr:nvSpPr>
        <xdr:cNvPr id="455" name="楕円 454">
          <a:extLst>
            <a:ext uri="{FF2B5EF4-FFF2-40B4-BE49-F238E27FC236}">
              <a16:creationId xmlns:a16="http://schemas.microsoft.com/office/drawing/2014/main" id="{1D1290E3-B6AC-41A5-9448-CD1ABFBDF0FD}"/>
            </a:ext>
          </a:extLst>
        </xdr:cNvPr>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56" name="テキスト ボックス 455">
          <a:extLst>
            <a:ext uri="{FF2B5EF4-FFF2-40B4-BE49-F238E27FC236}">
              <a16:creationId xmlns:a16="http://schemas.microsoft.com/office/drawing/2014/main" id="{C75D5E9C-F616-4752-BE2A-4068D4E1517C}"/>
            </a:ext>
          </a:extLst>
        </xdr:cNvPr>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57" name="楕円 456">
          <a:extLst>
            <a:ext uri="{FF2B5EF4-FFF2-40B4-BE49-F238E27FC236}">
              <a16:creationId xmlns:a16="http://schemas.microsoft.com/office/drawing/2014/main" id="{6984F5FE-87B7-4677-B137-7393088C9DF5}"/>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8" name="テキスト ボックス 457">
          <a:extLst>
            <a:ext uri="{FF2B5EF4-FFF2-40B4-BE49-F238E27FC236}">
              <a16:creationId xmlns:a16="http://schemas.microsoft.com/office/drawing/2014/main" id="{534414A1-F142-4A46-96E7-AFBD107FC159}"/>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59" name="楕円 458">
          <a:extLst>
            <a:ext uri="{FF2B5EF4-FFF2-40B4-BE49-F238E27FC236}">
              <a16:creationId xmlns:a16="http://schemas.microsoft.com/office/drawing/2014/main" id="{301F9306-9BA1-4B7C-AFFA-31190EA9C7B6}"/>
            </a:ext>
          </a:extLst>
        </xdr:cNvPr>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60" name="テキスト ボックス 459">
          <a:extLst>
            <a:ext uri="{FF2B5EF4-FFF2-40B4-BE49-F238E27FC236}">
              <a16:creationId xmlns:a16="http://schemas.microsoft.com/office/drawing/2014/main" id="{A6C95C79-EDCC-49BF-B37B-50F78D1E49C6}"/>
            </a:ext>
          </a:extLst>
        </xdr:cNvPr>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9240B479-0988-49F3-A1C5-7EB59B7C01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E5874BB7-FD2F-44AC-890A-BF77ACF1F7D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04BF326-E826-46B1-9981-A943B2EADAFA}"/>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0EEE5DC-757A-48C3-92D9-1689B5445262}"/>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40411CA1-2559-491A-AE7D-03DFDACB8D99}"/>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12B21517-2757-4DE3-946D-0105EF68887A}"/>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C63C3B0-4698-44C9-AE43-34D68E5E3B9E}"/>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64518402-670C-4114-80A0-A92FA211876E}"/>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558479F-2C9F-46AA-9C49-72D23E826CF5}"/>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54BC211F-36D8-45BC-BC14-1A86A101B3C7}"/>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8A929C7-0186-4C55-AC70-F7B0C5E005C7}"/>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441F1EE7-8FCA-47C4-A04D-65FA94E2D67C}"/>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D680C81A-93B3-47A8-9AA2-BB9B9DF1D4BF}"/>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98BBABA-C4C6-40CB-8849-16DBF0444581}"/>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19EABD7-AE9A-495B-8E0E-712AAEC98D51}"/>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31A86B51-7A3E-489C-988F-69547A76DDA2}"/>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B1A01B5-6C31-4E1F-8EB3-FB6BF52C73AE}"/>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EDF86E7A-9F89-4CEA-9018-577715F0FABE}"/>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2E2F2CD4-09A9-44D1-8012-52F78DFB929C}"/>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A7622C32-6572-4AF8-9890-2CE58920DAB1}"/>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22F1DB73-15E2-44D3-A53A-BEE15AC6503E}"/>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F81557E-76FA-4EB3-A3D1-264DAC2D153E}"/>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84897B20-2419-45CA-8BC1-1F86B5F3B5B5}"/>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F3F6C4BA-82A5-438F-8B93-E4BDA62179B0}"/>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E1D203FA-C152-4552-8C49-E3868154C263}"/>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B52172C2-2C31-4B3B-AE70-42DECB6E492C}"/>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163C8AA-6AD0-40B1-8B9C-8320A3C00FDF}"/>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D92D84F4-F4A3-4858-82F9-6ED47AF5D558}"/>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AE8DE7E-5ACD-437E-A814-EEE41440D5EF}"/>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9D32A4D7-DE73-4535-BDE2-93B0F9102E5A}"/>
            </a:ext>
          </a:extLst>
        </xdr:cNvPr>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AE5214CA-881A-4A0F-99A0-D1852D093F2D}"/>
            </a:ext>
          </a:extLst>
        </xdr:cNvPr>
        <xdr:cNvCxnSpPr/>
      </xdr:nvCxnSpPr>
      <xdr:spPr bwMode="auto">
        <a:xfrm>
          <a:off x="2159000" y="3508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AC53E68D-C145-4AB9-9F5A-92D304955CBF}"/>
            </a:ext>
          </a:extLst>
        </xdr:cNvPr>
        <xdr:cNvSpPr txBox="1"/>
      </xdr:nvSpPr>
      <xdr:spPr>
        <a:xfrm>
          <a:off x="1384300" y="33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E9C69E8E-D394-493D-A37B-186472577E85}"/>
            </a:ext>
          </a:extLst>
        </xdr:cNvPr>
        <xdr:cNvCxnSpPr/>
      </xdr:nvCxnSpPr>
      <xdr:spPr bwMode="auto">
        <a:xfrm>
          <a:off x="2159000" y="3127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4F908E0F-8355-4C30-B8A9-DDD29FCEAF78}"/>
            </a:ext>
          </a:extLst>
        </xdr:cNvPr>
        <xdr:cNvSpPr txBox="1"/>
      </xdr:nvSpPr>
      <xdr:spPr>
        <a:xfrm>
          <a:off x="1384300" y="29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86463CC7-CFDF-4F66-A880-167AA4B34D52}"/>
            </a:ext>
          </a:extLst>
        </xdr:cNvPr>
        <xdr:cNvCxnSpPr/>
      </xdr:nvCxnSpPr>
      <xdr:spPr bwMode="auto">
        <a:xfrm>
          <a:off x="2159000" y="2746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CDACC031-CAA3-4154-AA68-F4A49D5EE1B1}"/>
            </a:ext>
          </a:extLst>
        </xdr:cNvPr>
        <xdr:cNvSpPr txBox="1"/>
      </xdr:nvSpPr>
      <xdr:spPr>
        <a:xfrm>
          <a:off x="1384300" y="26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4A70A85D-7907-4DD4-8387-61AE0E8C8253}"/>
            </a:ext>
          </a:extLst>
        </xdr:cNvPr>
        <xdr:cNvCxnSpPr/>
      </xdr:nvCxnSpPr>
      <xdr:spPr bwMode="auto">
        <a:xfrm>
          <a:off x="2159000" y="236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25BF51CF-9543-4E9A-85C6-91DEC7DE65B5}"/>
            </a:ext>
          </a:extLst>
        </xdr:cNvPr>
        <xdr:cNvSpPr txBox="1"/>
      </xdr:nvSpPr>
      <xdr:spPr>
        <a:xfrm>
          <a:off x="1384300" y="22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F8F9BE33-2BC6-41FC-9BE9-ABE6D4BFA997}"/>
            </a:ext>
          </a:extLst>
        </xdr:cNvPr>
        <xdr:cNvCxnSpPr/>
      </xdr:nvCxnSpPr>
      <xdr:spPr bwMode="auto">
        <a:xfrm>
          <a:off x="2159000" y="1984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9DFAC01B-CA79-4D25-958A-84B9EE5FBBDA}"/>
            </a:ext>
          </a:extLst>
        </xdr:cNvPr>
        <xdr:cNvSpPr txBox="1"/>
      </xdr:nvSpPr>
      <xdr:spPr>
        <a:xfrm>
          <a:off x="138430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79C67AA0-0654-4D03-9FD6-955FBDB12A89}"/>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3282DF4-4DCB-42EA-993F-5D038E8944A9}"/>
            </a:ext>
          </a:extLst>
        </xdr:cNvPr>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81E783C3-0DCB-4861-A142-2FFA5CF257C7}"/>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8F8296B6-2EBB-454B-BFE9-AD03832063B8}"/>
            </a:ext>
          </a:extLst>
        </xdr:cNvPr>
        <xdr:cNvCxnSpPr/>
      </xdr:nvCxnSpPr>
      <xdr:spPr bwMode="auto">
        <a:xfrm flipV="1">
          <a:off x="5651500" y="2035589"/>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86222E40-AD28-4BD6-B7DF-A53358A2F924}"/>
            </a:ext>
          </a:extLst>
        </xdr:cNvPr>
        <xdr:cNvSpPr txBox="1"/>
      </xdr:nvSpPr>
      <xdr:spPr>
        <a:xfrm>
          <a:off x="5740400" y="340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EB02DCF3-A08E-4E15-B191-655D8C36C2A9}"/>
            </a:ext>
          </a:extLst>
        </xdr:cNvPr>
        <xdr:cNvCxnSpPr/>
      </xdr:nvCxnSpPr>
      <xdr:spPr bwMode="auto">
        <a:xfrm>
          <a:off x="5562600" y="3429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190020CA-0B9C-488B-B5C2-DACEDA18C426}"/>
            </a:ext>
          </a:extLst>
        </xdr:cNvPr>
        <xdr:cNvSpPr txBox="1"/>
      </xdr:nvSpPr>
      <xdr:spPr>
        <a:xfrm>
          <a:off x="5740400" y="177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18F255A0-0C7A-475A-908C-BA577AF5E05D}"/>
            </a:ext>
          </a:extLst>
        </xdr:cNvPr>
        <xdr:cNvCxnSpPr/>
      </xdr:nvCxnSpPr>
      <xdr:spPr bwMode="auto">
        <a:xfrm>
          <a:off x="5562600" y="2035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20876</xdr:rowOff>
    </xdr:from>
    <xdr:to>
      <xdr:col>29</xdr:col>
      <xdr:colOff>127000</xdr:colOff>
      <xdr:row>17</xdr:row>
      <xdr:rowOff>75839</xdr:rowOff>
    </xdr:to>
    <xdr:cxnSp macro="">
      <xdr:nvCxnSpPr>
        <xdr:cNvPr id="50" name="直線コネクタ 49">
          <a:extLst>
            <a:ext uri="{FF2B5EF4-FFF2-40B4-BE49-F238E27FC236}">
              <a16:creationId xmlns:a16="http://schemas.microsoft.com/office/drawing/2014/main" id="{22FE2E23-49F6-4972-906C-1C3EDB100284}"/>
            </a:ext>
          </a:extLst>
        </xdr:cNvPr>
        <xdr:cNvCxnSpPr/>
      </xdr:nvCxnSpPr>
      <xdr:spPr bwMode="auto">
        <a:xfrm flipV="1">
          <a:off x="5003800" y="2935526"/>
          <a:ext cx="647700" cy="5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F8CF0322-7DE3-42B0-915F-036FB96B35FC}"/>
            </a:ext>
          </a:extLst>
        </xdr:cNvPr>
        <xdr:cNvSpPr txBox="1"/>
      </xdr:nvSpPr>
      <xdr:spPr>
        <a:xfrm>
          <a:off x="5740400" y="294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8B481B19-AD6B-4845-BBA5-D006039D4B91}"/>
            </a:ext>
          </a:extLst>
        </xdr:cNvPr>
        <xdr:cNvSpPr/>
      </xdr:nvSpPr>
      <xdr:spPr bwMode="auto">
        <a:xfrm>
          <a:off x="5600700" y="29715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60287</xdr:rowOff>
    </xdr:from>
    <xdr:to>
      <xdr:col>26</xdr:col>
      <xdr:colOff>50800</xdr:colOff>
      <xdr:row>17</xdr:row>
      <xdr:rowOff>75839</xdr:rowOff>
    </xdr:to>
    <xdr:cxnSp macro="">
      <xdr:nvCxnSpPr>
        <xdr:cNvPr id="53" name="直線コネクタ 52">
          <a:extLst>
            <a:ext uri="{FF2B5EF4-FFF2-40B4-BE49-F238E27FC236}">
              <a16:creationId xmlns:a16="http://schemas.microsoft.com/office/drawing/2014/main" id="{D07DD592-5435-40CB-8E27-33EEFC3748E8}"/>
            </a:ext>
          </a:extLst>
        </xdr:cNvPr>
        <xdr:cNvCxnSpPr/>
      </xdr:nvCxnSpPr>
      <xdr:spPr bwMode="auto">
        <a:xfrm>
          <a:off x="4305300" y="2974937"/>
          <a:ext cx="698500" cy="1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1945DD69-26BC-48AA-851D-8D8CC77E0749}"/>
            </a:ext>
          </a:extLst>
        </xdr:cNvPr>
        <xdr:cNvSpPr/>
      </xdr:nvSpPr>
      <xdr:spPr bwMode="auto">
        <a:xfrm>
          <a:off x="4953000" y="2976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a:extLst>
            <a:ext uri="{FF2B5EF4-FFF2-40B4-BE49-F238E27FC236}">
              <a16:creationId xmlns:a16="http://schemas.microsoft.com/office/drawing/2014/main" id="{3107DD30-202B-4D1F-94CA-1EA04F89CC60}"/>
            </a:ext>
          </a:extLst>
        </xdr:cNvPr>
        <xdr:cNvSpPr txBox="1"/>
      </xdr:nvSpPr>
      <xdr:spPr>
        <a:xfrm>
          <a:off x="4622800" y="306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60287</xdr:rowOff>
    </xdr:from>
    <xdr:to>
      <xdr:col>22</xdr:col>
      <xdr:colOff>114300</xdr:colOff>
      <xdr:row>17</xdr:row>
      <xdr:rowOff>65446</xdr:rowOff>
    </xdr:to>
    <xdr:cxnSp macro="">
      <xdr:nvCxnSpPr>
        <xdr:cNvPr id="56" name="直線コネクタ 55">
          <a:extLst>
            <a:ext uri="{FF2B5EF4-FFF2-40B4-BE49-F238E27FC236}">
              <a16:creationId xmlns:a16="http://schemas.microsoft.com/office/drawing/2014/main" id="{9FA21827-150B-4667-A784-1E73FFD4BF7F}"/>
            </a:ext>
          </a:extLst>
        </xdr:cNvPr>
        <xdr:cNvCxnSpPr/>
      </xdr:nvCxnSpPr>
      <xdr:spPr bwMode="auto">
        <a:xfrm flipV="1">
          <a:off x="3606800" y="2974937"/>
          <a:ext cx="698500" cy="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3F4C995D-BCB8-439A-BBDC-1C8475F6B6AE}"/>
            </a:ext>
          </a:extLst>
        </xdr:cNvPr>
        <xdr:cNvSpPr/>
      </xdr:nvSpPr>
      <xdr:spPr bwMode="auto">
        <a:xfrm>
          <a:off x="4254500" y="2999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a:extLst>
            <a:ext uri="{FF2B5EF4-FFF2-40B4-BE49-F238E27FC236}">
              <a16:creationId xmlns:a16="http://schemas.microsoft.com/office/drawing/2014/main" id="{617598F6-7D78-4973-941F-121ED96F968F}"/>
            </a:ext>
          </a:extLst>
        </xdr:cNvPr>
        <xdr:cNvSpPr txBox="1"/>
      </xdr:nvSpPr>
      <xdr:spPr>
        <a:xfrm>
          <a:off x="3924300" y="308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65446</xdr:rowOff>
    </xdr:from>
    <xdr:to>
      <xdr:col>18</xdr:col>
      <xdr:colOff>177800</xdr:colOff>
      <xdr:row>17</xdr:row>
      <xdr:rowOff>91834</xdr:rowOff>
    </xdr:to>
    <xdr:cxnSp macro="">
      <xdr:nvCxnSpPr>
        <xdr:cNvPr id="59" name="直線コネクタ 58">
          <a:extLst>
            <a:ext uri="{FF2B5EF4-FFF2-40B4-BE49-F238E27FC236}">
              <a16:creationId xmlns:a16="http://schemas.microsoft.com/office/drawing/2014/main" id="{573D1435-D793-4700-B4AB-145B213D8BCB}"/>
            </a:ext>
          </a:extLst>
        </xdr:cNvPr>
        <xdr:cNvCxnSpPr/>
      </xdr:nvCxnSpPr>
      <xdr:spPr bwMode="auto">
        <a:xfrm flipV="1">
          <a:off x="2908300" y="2980096"/>
          <a:ext cx="698500" cy="2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9854ECBD-4C6F-43F3-BCB9-5F7A7DB861F7}"/>
            </a:ext>
          </a:extLst>
        </xdr:cNvPr>
        <xdr:cNvSpPr/>
      </xdr:nvSpPr>
      <xdr:spPr bwMode="auto">
        <a:xfrm>
          <a:off x="3556000" y="3014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a:extLst>
            <a:ext uri="{FF2B5EF4-FFF2-40B4-BE49-F238E27FC236}">
              <a16:creationId xmlns:a16="http://schemas.microsoft.com/office/drawing/2014/main" id="{7C33BAD1-479B-4A5B-9B65-204936916546}"/>
            </a:ext>
          </a:extLst>
        </xdr:cNvPr>
        <xdr:cNvSpPr txBox="1"/>
      </xdr:nvSpPr>
      <xdr:spPr>
        <a:xfrm>
          <a:off x="3225800" y="310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A9BBD021-3313-4D2F-9ABB-040BC6043FAA}"/>
            </a:ext>
          </a:extLst>
        </xdr:cNvPr>
        <xdr:cNvSpPr/>
      </xdr:nvSpPr>
      <xdr:spPr bwMode="auto">
        <a:xfrm>
          <a:off x="2857500" y="3029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a:extLst>
            <a:ext uri="{FF2B5EF4-FFF2-40B4-BE49-F238E27FC236}">
              <a16:creationId xmlns:a16="http://schemas.microsoft.com/office/drawing/2014/main" id="{462989ED-40D4-4D4B-AEE7-FBB92AEADA9C}"/>
            </a:ext>
          </a:extLst>
        </xdr:cNvPr>
        <xdr:cNvSpPr txBox="1"/>
      </xdr:nvSpPr>
      <xdr:spPr>
        <a:xfrm>
          <a:off x="2527300" y="311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54F91B6C-D875-47C2-842C-2A340B84E255}"/>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F90DC97C-099A-4F24-99E4-E4E6200952EA}"/>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DE75ACFF-6868-4C4F-B610-EC33C67AA92C}"/>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A41E0722-26F1-4AAB-B5F3-7EE857DD51DF}"/>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38FD3302-9134-4A4C-B149-FB76BAC020D5}"/>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141526</xdr:rowOff>
    </xdr:from>
    <xdr:to>
      <xdr:col>29</xdr:col>
      <xdr:colOff>177800</xdr:colOff>
      <xdr:row>17</xdr:row>
      <xdr:rowOff>71676</xdr:rowOff>
    </xdr:to>
    <xdr:sp macro="" textlink="">
      <xdr:nvSpPr>
        <xdr:cNvPr id="69" name="楕円 68">
          <a:extLst>
            <a:ext uri="{FF2B5EF4-FFF2-40B4-BE49-F238E27FC236}">
              <a16:creationId xmlns:a16="http://schemas.microsoft.com/office/drawing/2014/main" id="{8FEB5AA3-B1DD-4DC1-BF8F-6C107547DECC}"/>
            </a:ext>
          </a:extLst>
        </xdr:cNvPr>
        <xdr:cNvSpPr/>
      </xdr:nvSpPr>
      <xdr:spPr bwMode="auto">
        <a:xfrm>
          <a:off x="5600700" y="288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158053</xdr:rowOff>
    </xdr:from>
    <xdr:ext cx="762000" cy="259045"/>
    <xdr:sp macro="" textlink="">
      <xdr:nvSpPr>
        <xdr:cNvPr id="70" name="人口1人当たり決算額の推移該当値テキスト130">
          <a:extLst>
            <a:ext uri="{FF2B5EF4-FFF2-40B4-BE49-F238E27FC236}">
              <a16:creationId xmlns:a16="http://schemas.microsoft.com/office/drawing/2014/main" id="{45259165-5898-4EDF-951B-3C3E6F3CC8A8}"/>
            </a:ext>
          </a:extLst>
        </xdr:cNvPr>
        <xdr:cNvSpPr txBox="1"/>
      </xdr:nvSpPr>
      <xdr:spPr>
        <a:xfrm>
          <a:off x="5740400" y="272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25039</xdr:rowOff>
    </xdr:from>
    <xdr:to>
      <xdr:col>26</xdr:col>
      <xdr:colOff>101600</xdr:colOff>
      <xdr:row>17</xdr:row>
      <xdr:rowOff>126639</xdr:rowOff>
    </xdr:to>
    <xdr:sp macro="" textlink="">
      <xdr:nvSpPr>
        <xdr:cNvPr id="71" name="楕円 70">
          <a:extLst>
            <a:ext uri="{FF2B5EF4-FFF2-40B4-BE49-F238E27FC236}">
              <a16:creationId xmlns:a16="http://schemas.microsoft.com/office/drawing/2014/main" id="{09C0222C-54FE-4694-8290-EDC567C3B0A0}"/>
            </a:ext>
          </a:extLst>
        </xdr:cNvPr>
        <xdr:cNvSpPr/>
      </xdr:nvSpPr>
      <xdr:spPr bwMode="auto">
        <a:xfrm>
          <a:off x="4953000" y="293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136816</xdr:rowOff>
    </xdr:from>
    <xdr:ext cx="736600" cy="259045"/>
    <xdr:sp macro="" textlink="">
      <xdr:nvSpPr>
        <xdr:cNvPr id="72" name="テキスト ボックス 71">
          <a:extLst>
            <a:ext uri="{FF2B5EF4-FFF2-40B4-BE49-F238E27FC236}">
              <a16:creationId xmlns:a16="http://schemas.microsoft.com/office/drawing/2014/main" id="{4F6A43A8-B1B0-4B56-885C-8478E88C951B}"/>
            </a:ext>
          </a:extLst>
        </xdr:cNvPr>
        <xdr:cNvSpPr txBox="1"/>
      </xdr:nvSpPr>
      <xdr:spPr>
        <a:xfrm>
          <a:off x="4622800" y="270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9487</xdr:rowOff>
    </xdr:from>
    <xdr:to>
      <xdr:col>22</xdr:col>
      <xdr:colOff>165100</xdr:colOff>
      <xdr:row>17</xdr:row>
      <xdr:rowOff>111087</xdr:rowOff>
    </xdr:to>
    <xdr:sp macro="" textlink="">
      <xdr:nvSpPr>
        <xdr:cNvPr id="73" name="楕円 72">
          <a:extLst>
            <a:ext uri="{FF2B5EF4-FFF2-40B4-BE49-F238E27FC236}">
              <a16:creationId xmlns:a16="http://schemas.microsoft.com/office/drawing/2014/main" id="{D8DD6928-F06F-43DD-A544-099BA411549C}"/>
            </a:ext>
          </a:extLst>
        </xdr:cNvPr>
        <xdr:cNvSpPr/>
      </xdr:nvSpPr>
      <xdr:spPr bwMode="auto">
        <a:xfrm>
          <a:off x="4254500" y="292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121264</xdr:rowOff>
    </xdr:from>
    <xdr:ext cx="762000" cy="259045"/>
    <xdr:sp macro="" textlink="">
      <xdr:nvSpPr>
        <xdr:cNvPr id="74" name="テキスト ボックス 73">
          <a:extLst>
            <a:ext uri="{FF2B5EF4-FFF2-40B4-BE49-F238E27FC236}">
              <a16:creationId xmlns:a16="http://schemas.microsoft.com/office/drawing/2014/main" id="{EE893041-7E8D-4289-86E0-C8620B76E2DB}"/>
            </a:ext>
          </a:extLst>
        </xdr:cNvPr>
        <xdr:cNvSpPr txBox="1"/>
      </xdr:nvSpPr>
      <xdr:spPr>
        <a:xfrm>
          <a:off x="3924300" y="269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14646</xdr:rowOff>
    </xdr:from>
    <xdr:to>
      <xdr:col>19</xdr:col>
      <xdr:colOff>38100</xdr:colOff>
      <xdr:row>17</xdr:row>
      <xdr:rowOff>116246</xdr:rowOff>
    </xdr:to>
    <xdr:sp macro="" textlink="">
      <xdr:nvSpPr>
        <xdr:cNvPr id="75" name="楕円 74">
          <a:extLst>
            <a:ext uri="{FF2B5EF4-FFF2-40B4-BE49-F238E27FC236}">
              <a16:creationId xmlns:a16="http://schemas.microsoft.com/office/drawing/2014/main" id="{B34A100B-0F3D-469C-807E-CAD3914B94BE}"/>
            </a:ext>
          </a:extLst>
        </xdr:cNvPr>
        <xdr:cNvSpPr/>
      </xdr:nvSpPr>
      <xdr:spPr bwMode="auto">
        <a:xfrm>
          <a:off x="3556000" y="292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126423</xdr:rowOff>
    </xdr:from>
    <xdr:ext cx="762000" cy="259045"/>
    <xdr:sp macro="" textlink="">
      <xdr:nvSpPr>
        <xdr:cNvPr id="76" name="テキスト ボックス 75">
          <a:extLst>
            <a:ext uri="{FF2B5EF4-FFF2-40B4-BE49-F238E27FC236}">
              <a16:creationId xmlns:a16="http://schemas.microsoft.com/office/drawing/2014/main" id="{9B70E856-B301-4FA2-9B6A-A6276953B6D5}"/>
            </a:ext>
          </a:extLst>
        </xdr:cNvPr>
        <xdr:cNvSpPr txBox="1"/>
      </xdr:nvSpPr>
      <xdr:spPr>
        <a:xfrm>
          <a:off x="3225800" y="26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41034</xdr:rowOff>
    </xdr:from>
    <xdr:to>
      <xdr:col>15</xdr:col>
      <xdr:colOff>101600</xdr:colOff>
      <xdr:row>17</xdr:row>
      <xdr:rowOff>142634</xdr:rowOff>
    </xdr:to>
    <xdr:sp macro="" textlink="">
      <xdr:nvSpPr>
        <xdr:cNvPr id="77" name="楕円 76">
          <a:extLst>
            <a:ext uri="{FF2B5EF4-FFF2-40B4-BE49-F238E27FC236}">
              <a16:creationId xmlns:a16="http://schemas.microsoft.com/office/drawing/2014/main" id="{5D9ABBD5-39CD-4A30-97EE-24E351C59A73}"/>
            </a:ext>
          </a:extLst>
        </xdr:cNvPr>
        <xdr:cNvSpPr/>
      </xdr:nvSpPr>
      <xdr:spPr bwMode="auto">
        <a:xfrm>
          <a:off x="2857500" y="2955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152811</xdr:rowOff>
    </xdr:from>
    <xdr:ext cx="762000" cy="259045"/>
    <xdr:sp macro="" textlink="">
      <xdr:nvSpPr>
        <xdr:cNvPr id="78" name="テキスト ボックス 77">
          <a:extLst>
            <a:ext uri="{FF2B5EF4-FFF2-40B4-BE49-F238E27FC236}">
              <a16:creationId xmlns:a16="http://schemas.microsoft.com/office/drawing/2014/main" id="{37A5389A-18F2-4F4E-BC30-59093893B5B4}"/>
            </a:ext>
          </a:extLst>
        </xdr:cNvPr>
        <xdr:cNvSpPr txBox="1"/>
      </xdr:nvSpPr>
      <xdr:spPr>
        <a:xfrm>
          <a:off x="2527300" y="272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CA4D7A16-018F-4A20-9ABB-8CD8EBACF22B}"/>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6B2B6A2C-EEF8-4BD6-9467-2F53834A3BF8}"/>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8E24752C-6E6B-4831-8CC6-BD79F352AE63}"/>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4CD0CD1-7C0A-413C-942B-06E758A54651}"/>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67152DB1-4F6D-489D-8E17-D77A6990607B}"/>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38373F8A-FFDB-43D7-B090-6EEBB21CA636}"/>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E088BD58-DBB4-4430-BE74-04F1D502EDD3}"/>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186F7E14-25ED-4F0D-8306-1516A61ED03C}"/>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7B388F-6FE2-424F-AB82-E13873E5EF32}"/>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36E1ECD8-2842-4DA6-9BA0-08B899B45D12}"/>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1221206-00DC-4B4E-B0DB-3D93049F8C90}"/>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66354435-A33D-4EA2-ABF9-E617DBD9C7B1}"/>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9CC0479D-1EA4-495F-8709-4FA37BBBB82E}"/>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1BB0BA1E-1DFC-4B1D-B7FF-B9492B3587C7}"/>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F489DDB1-F5C0-4D9C-9AA0-B32EDE7D2026}"/>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94831ABC-FAF9-4227-864A-E3E4152E0150}"/>
            </a:ext>
          </a:extLst>
        </xdr:cNvPr>
        <xdr:cNvCxnSpPr/>
      </xdr:nvCxnSpPr>
      <xdr:spPr bwMode="auto">
        <a:xfrm>
          <a:off x="2159000" y="6527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E9CDAC39-A9AE-4924-B3DA-28C27A82D273}"/>
            </a:ext>
          </a:extLst>
        </xdr:cNvPr>
        <xdr:cNvSpPr txBox="1"/>
      </xdr:nvSpPr>
      <xdr:spPr>
        <a:xfrm>
          <a:off x="1384300" y="65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7A3D24BB-4240-4EC4-A1DC-6AA6A236E56F}"/>
            </a:ext>
          </a:extLst>
        </xdr:cNvPr>
        <xdr:cNvCxnSpPr/>
      </xdr:nvCxnSpPr>
      <xdr:spPr bwMode="auto">
        <a:xfrm>
          <a:off x="2159000" y="62420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95B16C56-A72E-4D96-A627-C3DD14D3A6D2}"/>
            </a:ext>
          </a:extLst>
        </xdr:cNvPr>
        <xdr:cNvSpPr txBox="1"/>
      </xdr:nvSpPr>
      <xdr:spPr>
        <a:xfrm>
          <a:off x="13843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7C3A321F-F924-476A-B859-EBC3EC25924D}"/>
            </a:ext>
          </a:extLst>
        </xdr:cNvPr>
        <xdr:cNvCxnSpPr/>
      </xdr:nvCxnSpPr>
      <xdr:spPr bwMode="auto">
        <a:xfrm>
          <a:off x="2159000" y="60039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D7E90D19-41F3-450F-AEC9-5A7EA37B2843}"/>
            </a:ext>
          </a:extLst>
        </xdr:cNvPr>
        <xdr:cNvSpPr txBox="1"/>
      </xdr:nvSpPr>
      <xdr:spPr>
        <a:xfrm>
          <a:off x="13843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6CDB35A9-96A7-4780-B22C-DC17C03827F4}"/>
            </a:ext>
          </a:extLst>
        </xdr:cNvPr>
        <xdr:cNvCxnSpPr/>
      </xdr:nvCxnSpPr>
      <xdr:spPr bwMode="auto">
        <a:xfrm>
          <a:off x="2159000" y="58324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7D139E1D-E2EA-437D-8B60-0FA39FC10A08}"/>
            </a:ext>
          </a:extLst>
        </xdr:cNvPr>
        <xdr:cNvSpPr txBox="1"/>
      </xdr:nvSpPr>
      <xdr:spPr>
        <a:xfrm>
          <a:off x="13843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A3F297BC-A5C7-4EC2-BAB4-FC77CA0C7FCF}"/>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ABA639E-28D6-4529-8D1F-8ABBE022C723}"/>
            </a:ext>
          </a:extLst>
        </xdr:cNvPr>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60AB25E2-CB9C-4138-A5A7-C86B40A04308}"/>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29FF8B0E-B29E-46BA-8A40-850989E8EFCC}"/>
            </a:ext>
          </a:extLst>
        </xdr:cNvPr>
        <xdr:cNvCxnSpPr/>
      </xdr:nvCxnSpPr>
      <xdr:spPr bwMode="auto">
        <a:xfrm flipV="1">
          <a:off x="5651500" y="5734833"/>
          <a:ext cx="0" cy="7546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52BEA522-29A4-4974-8995-C06E55605346}"/>
            </a:ext>
          </a:extLst>
        </xdr:cNvPr>
        <xdr:cNvSpPr txBox="1"/>
      </xdr:nvSpPr>
      <xdr:spPr>
        <a:xfrm>
          <a:off x="5740400" y="646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9EC5E0A9-5120-4538-9F1B-4E8B5D41E0E7}"/>
            </a:ext>
          </a:extLst>
        </xdr:cNvPr>
        <xdr:cNvCxnSpPr/>
      </xdr:nvCxnSpPr>
      <xdr:spPr bwMode="auto">
        <a:xfrm>
          <a:off x="5562600" y="64895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6942CB8-7B82-4FFD-B3E9-6CC9F575AF77}"/>
            </a:ext>
          </a:extLst>
        </xdr:cNvPr>
        <xdr:cNvSpPr txBox="1"/>
      </xdr:nvSpPr>
      <xdr:spPr>
        <a:xfrm>
          <a:off x="5740400" y="548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C1B89188-EA6F-4ADA-8DE7-FB9EE76820BE}"/>
            </a:ext>
          </a:extLst>
        </xdr:cNvPr>
        <xdr:cNvCxnSpPr/>
      </xdr:nvCxnSpPr>
      <xdr:spPr bwMode="auto">
        <a:xfrm>
          <a:off x="5562600" y="57348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156992</xdr:rowOff>
    </xdr:from>
    <xdr:to>
      <xdr:col>29</xdr:col>
      <xdr:colOff>127000</xdr:colOff>
      <xdr:row>35</xdr:row>
      <xdr:rowOff>191968</xdr:rowOff>
    </xdr:to>
    <xdr:cxnSp macro="">
      <xdr:nvCxnSpPr>
        <xdr:cNvPr id="110" name="直線コネクタ 109">
          <a:extLst>
            <a:ext uri="{FF2B5EF4-FFF2-40B4-BE49-F238E27FC236}">
              <a16:creationId xmlns:a16="http://schemas.microsoft.com/office/drawing/2014/main" id="{6DCB2644-277A-47EA-9BB5-5AB9CA041A40}"/>
            </a:ext>
          </a:extLst>
        </xdr:cNvPr>
        <xdr:cNvCxnSpPr/>
      </xdr:nvCxnSpPr>
      <xdr:spPr bwMode="auto">
        <a:xfrm flipV="1">
          <a:off x="5003800" y="6157742"/>
          <a:ext cx="647700" cy="15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id="{499DB169-266D-44F2-A99E-EBA74CCF8498}"/>
            </a:ext>
          </a:extLst>
        </xdr:cNvPr>
        <xdr:cNvSpPr txBox="1"/>
      </xdr:nvSpPr>
      <xdr:spPr>
        <a:xfrm>
          <a:off x="5740400" y="617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DA5482C6-052B-4799-8CB1-5CCC09AD7844}"/>
            </a:ext>
          </a:extLst>
        </xdr:cNvPr>
        <xdr:cNvSpPr/>
      </xdr:nvSpPr>
      <xdr:spPr bwMode="auto">
        <a:xfrm>
          <a:off x="5600700" y="6175461"/>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191968</xdr:rowOff>
    </xdr:from>
    <xdr:to>
      <xdr:col>26</xdr:col>
      <xdr:colOff>50800</xdr:colOff>
      <xdr:row>35</xdr:row>
      <xdr:rowOff>208107</xdr:rowOff>
    </xdr:to>
    <xdr:cxnSp macro="">
      <xdr:nvCxnSpPr>
        <xdr:cNvPr id="113" name="直線コネクタ 112">
          <a:extLst>
            <a:ext uri="{FF2B5EF4-FFF2-40B4-BE49-F238E27FC236}">
              <a16:creationId xmlns:a16="http://schemas.microsoft.com/office/drawing/2014/main" id="{061F0532-F0EB-4DF4-8769-EACD710307BD}"/>
            </a:ext>
          </a:extLst>
        </xdr:cNvPr>
        <xdr:cNvCxnSpPr/>
      </xdr:nvCxnSpPr>
      <xdr:spPr bwMode="auto">
        <a:xfrm flipV="1">
          <a:off x="4305300" y="6173668"/>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A35F060B-ADCF-4AA1-A748-3DDB93F1B550}"/>
            </a:ext>
          </a:extLst>
        </xdr:cNvPr>
        <xdr:cNvSpPr/>
      </xdr:nvSpPr>
      <xdr:spPr bwMode="auto">
        <a:xfrm>
          <a:off x="4953000" y="6167865"/>
          <a:ext cx="101600" cy="63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id="{7328D60E-02FB-4C07-B50C-002065747247}"/>
            </a:ext>
          </a:extLst>
        </xdr:cNvPr>
        <xdr:cNvSpPr txBox="1"/>
      </xdr:nvSpPr>
      <xdr:spPr>
        <a:xfrm>
          <a:off x="4622800" y="61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208107</xdr:rowOff>
    </xdr:from>
    <xdr:to>
      <xdr:col>22</xdr:col>
      <xdr:colOff>114300</xdr:colOff>
      <xdr:row>35</xdr:row>
      <xdr:rowOff>224475</xdr:rowOff>
    </xdr:to>
    <xdr:cxnSp macro="">
      <xdr:nvCxnSpPr>
        <xdr:cNvPr id="116" name="直線コネクタ 115">
          <a:extLst>
            <a:ext uri="{FF2B5EF4-FFF2-40B4-BE49-F238E27FC236}">
              <a16:creationId xmlns:a16="http://schemas.microsoft.com/office/drawing/2014/main" id="{302BC54F-95A5-4659-B237-9CBB65A99E25}"/>
            </a:ext>
          </a:extLst>
        </xdr:cNvPr>
        <xdr:cNvCxnSpPr/>
      </xdr:nvCxnSpPr>
      <xdr:spPr bwMode="auto">
        <a:xfrm flipV="1">
          <a:off x="3606800" y="6170757"/>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D90EAD59-7C47-4166-AFE8-CC841515A170}"/>
            </a:ext>
          </a:extLst>
        </xdr:cNvPr>
        <xdr:cNvSpPr/>
      </xdr:nvSpPr>
      <xdr:spPr bwMode="auto">
        <a:xfrm>
          <a:off x="4254500" y="6171102"/>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89891EC1-4747-4E8C-9EC4-974580BA3B95}"/>
            </a:ext>
          </a:extLst>
        </xdr:cNvPr>
        <xdr:cNvSpPr txBox="1"/>
      </xdr:nvSpPr>
      <xdr:spPr>
        <a:xfrm>
          <a:off x="3924300" y="61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224475</xdr:rowOff>
    </xdr:from>
    <xdr:to>
      <xdr:col>18</xdr:col>
      <xdr:colOff>177800</xdr:colOff>
      <xdr:row>35</xdr:row>
      <xdr:rowOff>333769</xdr:rowOff>
    </xdr:to>
    <xdr:cxnSp macro="">
      <xdr:nvCxnSpPr>
        <xdr:cNvPr id="119" name="直線コネクタ 118">
          <a:extLst>
            <a:ext uri="{FF2B5EF4-FFF2-40B4-BE49-F238E27FC236}">
              <a16:creationId xmlns:a16="http://schemas.microsoft.com/office/drawing/2014/main" id="{B816159B-7D3A-43FE-8AD1-5FC8CAA7256C}"/>
            </a:ext>
          </a:extLst>
        </xdr:cNvPr>
        <xdr:cNvCxnSpPr/>
      </xdr:nvCxnSpPr>
      <xdr:spPr bwMode="auto">
        <a:xfrm flipV="1">
          <a:off x="2908300" y="6168075"/>
          <a:ext cx="698500" cy="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4D7F24BD-0E6A-4BC1-9C9E-5144C318DE58}"/>
            </a:ext>
          </a:extLst>
        </xdr:cNvPr>
        <xdr:cNvSpPr/>
      </xdr:nvSpPr>
      <xdr:spPr bwMode="auto">
        <a:xfrm>
          <a:off x="3556000" y="6169678"/>
          <a:ext cx="101600" cy="63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FBDB3780-2256-4125-A364-3AF1A68E2EC6}"/>
            </a:ext>
          </a:extLst>
        </xdr:cNvPr>
        <xdr:cNvSpPr txBox="1"/>
      </xdr:nvSpPr>
      <xdr:spPr>
        <a:xfrm>
          <a:off x="3225800" y="617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A4E53945-BCBD-42A4-9D83-FA90F329F055}"/>
            </a:ext>
          </a:extLst>
        </xdr:cNvPr>
        <xdr:cNvSpPr/>
      </xdr:nvSpPr>
      <xdr:spPr bwMode="auto">
        <a:xfrm>
          <a:off x="2857500" y="6175324"/>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4650F8C2-3C27-4AE8-95FA-42436CAFC238}"/>
            </a:ext>
          </a:extLst>
        </xdr:cNvPr>
        <xdr:cNvSpPr txBox="1"/>
      </xdr:nvSpPr>
      <xdr:spPr>
        <a:xfrm>
          <a:off x="2527300" y="60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24EEB638-AF02-4ADD-98B0-060A83C59066}"/>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68AAF1FD-F53D-431A-8C65-FE1531095DB4}"/>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A7BAF58D-797E-41AF-A0A5-E52EE2A87231}"/>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8258194D-0998-46BD-A90D-8C1F76BCAE10}"/>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DDC805A2-8BB0-43CD-A96A-D66D67E71B4E}"/>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106192</xdr:rowOff>
    </xdr:from>
    <xdr:to>
      <xdr:col>29</xdr:col>
      <xdr:colOff>177800</xdr:colOff>
      <xdr:row>35</xdr:row>
      <xdr:rowOff>207792</xdr:rowOff>
    </xdr:to>
    <xdr:sp macro="" textlink="">
      <xdr:nvSpPr>
        <xdr:cNvPr id="129" name="楕円 128">
          <a:extLst>
            <a:ext uri="{FF2B5EF4-FFF2-40B4-BE49-F238E27FC236}">
              <a16:creationId xmlns:a16="http://schemas.microsoft.com/office/drawing/2014/main" id="{66868831-A17C-4024-A850-24268EA8CF08}"/>
            </a:ext>
          </a:extLst>
        </xdr:cNvPr>
        <xdr:cNvSpPr/>
      </xdr:nvSpPr>
      <xdr:spPr bwMode="auto">
        <a:xfrm>
          <a:off x="5600700" y="6106942"/>
          <a:ext cx="101600" cy="635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294169</xdr:rowOff>
    </xdr:from>
    <xdr:ext cx="762000" cy="259045"/>
    <xdr:sp macro="" textlink="">
      <xdr:nvSpPr>
        <xdr:cNvPr id="130" name="人口1人当たり決算額の推移該当値テキスト445">
          <a:extLst>
            <a:ext uri="{FF2B5EF4-FFF2-40B4-BE49-F238E27FC236}">
              <a16:creationId xmlns:a16="http://schemas.microsoft.com/office/drawing/2014/main" id="{52812742-7416-4337-91F1-F061A304CA1F}"/>
            </a:ext>
          </a:extLst>
        </xdr:cNvPr>
        <xdr:cNvSpPr txBox="1"/>
      </xdr:nvSpPr>
      <xdr:spPr>
        <a:xfrm>
          <a:off x="5740400" y="599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141168</xdr:rowOff>
    </xdr:from>
    <xdr:to>
      <xdr:col>26</xdr:col>
      <xdr:colOff>101600</xdr:colOff>
      <xdr:row>35</xdr:row>
      <xdr:rowOff>242768</xdr:rowOff>
    </xdr:to>
    <xdr:sp macro="" textlink="">
      <xdr:nvSpPr>
        <xdr:cNvPr id="131" name="楕円 130">
          <a:extLst>
            <a:ext uri="{FF2B5EF4-FFF2-40B4-BE49-F238E27FC236}">
              <a16:creationId xmlns:a16="http://schemas.microsoft.com/office/drawing/2014/main" id="{BB7A3BD7-C8BA-4F2D-B39C-9E1F0B43A63B}"/>
            </a:ext>
          </a:extLst>
        </xdr:cNvPr>
        <xdr:cNvSpPr/>
      </xdr:nvSpPr>
      <xdr:spPr bwMode="auto">
        <a:xfrm>
          <a:off x="4953000" y="6141918"/>
          <a:ext cx="101600" cy="349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252945</xdr:rowOff>
    </xdr:from>
    <xdr:ext cx="736600" cy="259045"/>
    <xdr:sp macro="" textlink="">
      <xdr:nvSpPr>
        <xdr:cNvPr id="132" name="テキスト ボックス 131">
          <a:extLst>
            <a:ext uri="{FF2B5EF4-FFF2-40B4-BE49-F238E27FC236}">
              <a16:creationId xmlns:a16="http://schemas.microsoft.com/office/drawing/2014/main" id="{1D76D8F1-1DBB-40AF-8044-C45868030E9F}"/>
            </a:ext>
          </a:extLst>
        </xdr:cNvPr>
        <xdr:cNvSpPr txBox="1"/>
      </xdr:nvSpPr>
      <xdr:spPr>
        <a:xfrm>
          <a:off x="4622800" y="599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157307</xdr:rowOff>
    </xdr:from>
    <xdr:to>
      <xdr:col>22</xdr:col>
      <xdr:colOff>165100</xdr:colOff>
      <xdr:row>35</xdr:row>
      <xdr:rowOff>258907</xdr:rowOff>
    </xdr:to>
    <xdr:sp macro="" textlink="">
      <xdr:nvSpPr>
        <xdr:cNvPr id="133" name="楕円 132">
          <a:extLst>
            <a:ext uri="{FF2B5EF4-FFF2-40B4-BE49-F238E27FC236}">
              <a16:creationId xmlns:a16="http://schemas.microsoft.com/office/drawing/2014/main" id="{6615AFCF-B19A-43F8-8A24-981A8EA6180A}"/>
            </a:ext>
          </a:extLst>
        </xdr:cNvPr>
        <xdr:cNvSpPr/>
      </xdr:nvSpPr>
      <xdr:spPr bwMode="auto">
        <a:xfrm>
          <a:off x="4254500" y="6158057"/>
          <a:ext cx="101600" cy="158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269084</xdr:rowOff>
    </xdr:from>
    <xdr:ext cx="762000" cy="259045"/>
    <xdr:sp macro="" textlink="">
      <xdr:nvSpPr>
        <xdr:cNvPr id="134" name="テキスト ボックス 133">
          <a:extLst>
            <a:ext uri="{FF2B5EF4-FFF2-40B4-BE49-F238E27FC236}">
              <a16:creationId xmlns:a16="http://schemas.microsoft.com/office/drawing/2014/main" id="{FDDE7EAA-28A6-4E8B-81A5-8E7B5539B4B3}"/>
            </a:ext>
          </a:extLst>
        </xdr:cNvPr>
        <xdr:cNvSpPr txBox="1"/>
      </xdr:nvSpPr>
      <xdr:spPr>
        <a:xfrm>
          <a:off x="3924300" y="600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173675</xdr:rowOff>
    </xdr:from>
    <xdr:to>
      <xdr:col>19</xdr:col>
      <xdr:colOff>38100</xdr:colOff>
      <xdr:row>35</xdr:row>
      <xdr:rowOff>275275</xdr:rowOff>
    </xdr:to>
    <xdr:sp macro="" textlink="">
      <xdr:nvSpPr>
        <xdr:cNvPr id="135" name="楕円 134">
          <a:extLst>
            <a:ext uri="{FF2B5EF4-FFF2-40B4-BE49-F238E27FC236}">
              <a16:creationId xmlns:a16="http://schemas.microsoft.com/office/drawing/2014/main" id="{D6696666-99CD-4970-8138-46434D4B7921}"/>
            </a:ext>
          </a:extLst>
        </xdr:cNvPr>
        <xdr:cNvSpPr/>
      </xdr:nvSpPr>
      <xdr:spPr bwMode="auto">
        <a:xfrm>
          <a:off x="3556000" y="6174425"/>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285452</xdr:rowOff>
    </xdr:from>
    <xdr:ext cx="762000" cy="259045"/>
    <xdr:sp macro="" textlink="">
      <xdr:nvSpPr>
        <xdr:cNvPr id="136" name="テキスト ボックス 135">
          <a:extLst>
            <a:ext uri="{FF2B5EF4-FFF2-40B4-BE49-F238E27FC236}">
              <a16:creationId xmlns:a16="http://schemas.microsoft.com/office/drawing/2014/main" id="{EE64EFCF-188F-4792-B493-759BA180C332}"/>
            </a:ext>
          </a:extLst>
        </xdr:cNvPr>
        <xdr:cNvSpPr txBox="1"/>
      </xdr:nvSpPr>
      <xdr:spPr>
        <a:xfrm>
          <a:off x="3225800" y="600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282969</xdr:rowOff>
    </xdr:from>
    <xdr:to>
      <xdr:col>15</xdr:col>
      <xdr:colOff>101600</xdr:colOff>
      <xdr:row>36</xdr:row>
      <xdr:rowOff>41669</xdr:rowOff>
    </xdr:to>
    <xdr:sp macro="" textlink="">
      <xdr:nvSpPr>
        <xdr:cNvPr id="137" name="楕円 136">
          <a:extLst>
            <a:ext uri="{FF2B5EF4-FFF2-40B4-BE49-F238E27FC236}">
              <a16:creationId xmlns:a16="http://schemas.microsoft.com/office/drawing/2014/main" id="{84F8CBCF-4A88-4525-BA78-BFBC8F580E37}"/>
            </a:ext>
          </a:extLst>
        </xdr:cNvPr>
        <xdr:cNvSpPr/>
      </xdr:nvSpPr>
      <xdr:spPr bwMode="auto">
        <a:xfrm>
          <a:off x="2857500" y="6169419"/>
          <a:ext cx="101600" cy="444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26446</xdr:rowOff>
    </xdr:from>
    <xdr:ext cx="762000" cy="259045"/>
    <xdr:sp macro="" textlink="">
      <xdr:nvSpPr>
        <xdr:cNvPr id="138" name="テキスト ボックス 137">
          <a:extLst>
            <a:ext uri="{FF2B5EF4-FFF2-40B4-BE49-F238E27FC236}">
              <a16:creationId xmlns:a16="http://schemas.microsoft.com/office/drawing/2014/main" id="{4E5D76F7-CAA8-41A9-8973-8968C6A69947}"/>
            </a:ext>
          </a:extLst>
        </xdr:cNvPr>
        <xdr:cNvSpPr txBox="1"/>
      </xdr:nvSpPr>
      <xdr:spPr>
        <a:xfrm>
          <a:off x="2527300" y="619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437637-5097-46DC-BAD4-DD395BB2D0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122A48C-0931-440F-97EC-241E216F668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687D0DE-0DDF-4255-8BB8-AF3DAF488FB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B3DE2EE-ADBD-4290-9638-8B2E046CD7E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91D1DF-083A-4A21-9B73-6AB35F84B0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12F581-2387-41C5-95D5-922F874C0D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3341C6-00AB-4089-A2B1-78DE5199A0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98782D-E083-4BED-9F92-694E6EC4D3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9F5C1E-019F-4278-9B6C-75B6208046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38D8B1D-CD95-421B-A1A8-4F55D2BB559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14,173
13,884
37.58
9,448,805
8,921,578
432,543
4,842,464
2,444,582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B4E3F2-885B-42F9-96AD-690E2093E4C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A0EFE2-281E-44FD-AF15-CEDF696F71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60CFCD-71EA-45C2-B326-9FA4FA7196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C57B45-DF3C-4C30-895C-C1D5E3D2C15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787F7E0-0A65-467D-808D-5978F98B52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56C34CED-D39D-4802-BF53-851B276E268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CEB8FDC-9AAB-4F02-94E3-C3F06A34C6A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C15AC4C-A38B-4CB0-B2D8-30FF7CDDD17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6850E20-7724-4C9E-AF86-D5AA6D672F2E}"/>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7320F2-D4F4-41C5-8BD1-9434E2DFD6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AFC903B-813D-4733-9F4B-AF7E74D1B49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7B0FF6D-010B-4746-91B1-9F4E108E4B0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C549FFB-B7EC-4223-835C-C692DDF32E7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9811AA4-2246-42C9-9EFF-F530A5DEDFC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5932E0-049A-4FB5-A865-4FD2DE8347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FBF4BF9-F6B1-4277-A3B3-AED7F70DFB5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7CD0CD-99B4-4253-93B7-472937CF4B4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A2539A0-65E8-4A02-AF0F-6C863136812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4B62AD4-3534-42A3-B4C4-8CC5E2BD84A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FBC6E22-2A5A-4E32-A0B9-F3623CFAA88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4DF3DF3-DA4C-41A7-AFAB-62DA2455F36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1088083-BF0F-494F-B2E8-0E849D02627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7D8FE09-E26A-489D-A15E-15CAE3B4BA9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46B17C0-5793-4C2A-ADD0-02A00D86BCB1}"/>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AFC101B-9242-4854-808B-1C60B9B2F13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2F63A8A-C45E-4453-80CF-44D27402425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CB80A87-BDF3-4D08-8D58-B7AAF30969E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84AFFC9-6ABB-4364-8E75-F08532D546E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8BE604D-FB31-4920-B67A-679282EB5D4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3D84153-5A9C-4A16-9DDC-1772F59F6E5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607F024D-43B5-485D-99BE-FB7274F395B2}"/>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8C4A1296-65CC-4A24-ACEA-CFCF007B97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CAA4AC44-7C5A-4ADF-8C28-4F5EFD76CF83}"/>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C76C4780-A073-4BF7-AFB9-3F0CA48C4CB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41571713-1CE3-4D0F-AC3E-80D2DDECFC74}"/>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F7DA6372-145B-4D3C-89BE-505615C103E7}"/>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CB59E858-71EE-4C8C-AA21-ED1A983C0F02}"/>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3C02C098-784D-42B5-865A-7A2065D21CFA}"/>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3375B930-7616-49C6-BA99-6A5F60451F07}"/>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D5961EFB-D985-48AD-84A7-088EC2496C0D}"/>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5265DE7E-84D2-460B-865E-2AFE37D8F1F7}"/>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BB8AF012-8586-47A4-8AB6-D94B8A7C2DA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7BA4ACC6-DC3A-49AA-9E14-3B9C0C2A3DA6}"/>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429EEEB9-D9B8-46CF-A1EC-FBA8073395A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90AA64C-03A1-475D-B2BA-AD8F80597A17}"/>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EEC372EC-77BB-4866-A1B1-5B6EA8A6A038}"/>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70F34C8F-596D-4480-BA81-6A75649D62CA}"/>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4ADB4FED-1F22-419C-AA0F-58144DB5A282}"/>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E0FC89BB-53C2-4774-81B1-5D7E3C8C35A9}"/>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978</xdr:rowOff>
    </xdr:from>
    <xdr:to>
      <xdr:col>24</xdr:col>
      <xdr:colOff>63500</xdr:colOff>
      <xdr:row>37</xdr:row>
      <xdr:rowOff>60452</xdr:rowOff>
    </xdr:to>
    <xdr:cxnSp macro="">
      <xdr:nvCxnSpPr>
        <xdr:cNvPr id="61" name="直線コネクタ 60">
          <a:extLst>
            <a:ext uri="{FF2B5EF4-FFF2-40B4-BE49-F238E27FC236}">
              <a16:creationId xmlns:a16="http://schemas.microsoft.com/office/drawing/2014/main" id="{F4232700-6B8B-4278-9755-04CE7D3EAA9E}"/>
            </a:ext>
          </a:extLst>
        </xdr:cNvPr>
        <xdr:cNvCxnSpPr/>
      </xdr:nvCxnSpPr>
      <xdr:spPr>
        <a:xfrm flipV="1">
          <a:off x="3797300" y="6173178"/>
          <a:ext cx="838200" cy="23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CCDD6473-73C8-475C-8CC3-583AED7EB6CE}"/>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F82705C6-8920-457A-9C2E-2E8F5C841DA6}"/>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18059</xdr:rowOff>
    </xdr:from>
    <xdr:to>
      <xdr:col>19</xdr:col>
      <xdr:colOff>177800</xdr:colOff>
      <xdr:row>37</xdr:row>
      <xdr:rowOff>60452</xdr:rowOff>
    </xdr:to>
    <xdr:cxnSp macro="">
      <xdr:nvCxnSpPr>
        <xdr:cNvPr id="64" name="直線コネクタ 63">
          <a:extLst>
            <a:ext uri="{FF2B5EF4-FFF2-40B4-BE49-F238E27FC236}">
              <a16:creationId xmlns:a16="http://schemas.microsoft.com/office/drawing/2014/main" id="{CFF24605-3D62-4B75-8000-430FDE6A2A62}"/>
            </a:ext>
          </a:extLst>
        </xdr:cNvPr>
        <xdr:cNvCxnSpPr/>
      </xdr:nvCxnSpPr>
      <xdr:spPr>
        <a:xfrm>
          <a:off x="2908300" y="6361709"/>
          <a:ext cx="8890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889669AC-84E6-45F2-A117-72D68B8F407D}"/>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C98361F9-5A5B-4B54-8EF3-11EF3B88A6DD}"/>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18059</xdr:rowOff>
    </xdr:from>
    <xdr:to>
      <xdr:col>15</xdr:col>
      <xdr:colOff>50800</xdr:colOff>
      <xdr:row>37</xdr:row>
      <xdr:rowOff>25095</xdr:rowOff>
    </xdr:to>
    <xdr:cxnSp macro="">
      <xdr:nvCxnSpPr>
        <xdr:cNvPr id="67" name="直線コネクタ 66">
          <a:extLst>
            <a:ext uri="{FF2B5EF4-FFF2-40B4-BE49-F238E27FC236}">
              <a16:creationId xmlns:a16="http://schemas.microsoft.com/office/drawing/2014/main" id="{DB1B55C6-C60E-46E1-8840-347F655481F9}"/>
            </a:ext>
          </a:extLst>
        </xdr:cNvPr>
        <xdr:cNvCxnSpPr/>
      </xdr:nvCxnSpPr>
      <xdr:spPr>
        <a:xfrm flipV="1">
          <a:off x="2019300" y="6361709"/>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4138E023-C956-4D96-BB00-8D0AC38D7DC5}"/>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a:extLst>
            <a:ext uri="{FF2B5EF4-FFF2-40B4-BE49-F238E27FC236}">
              <a16:creationId xmlns:a16="http://schemas.microsoft.com/office/drawing/2014/main" id="{A044E58A-E0D2-4E66-AC4A-05AA93153DCB}"/>
            </a:ext>
          </a:extLst>
        </xdr:cNvPr>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25095</xdr:rowOff>
    </xdr:from>
    <xdr:to>
      <xdr:col>10</xdr:col>
      <xdr:colOff>114300</xdr:colOff>
      <xdr:row>37</xdr:row>
      <xdr:rowOff>54508</xdr:rowOff>
    </xdr:to>
    <xdr:cxnSp macro="">
      <xdr:nvCxnSpPr>
        <xdr:cNvPr id="70" name="直線コネクタ 69">
          <a:extLst>
            <a:ext uri="{FF2B5EF4-FFF2-40B4-BE49-F238E27FC236}">
              <a16:creationId xmlns:a16="http://schemas.microsoft.com/office/drawing/2014/main" id="{30A32880-D7AE-4884-98DB-E96A61880BCF}"/>
            </a:ext>
          </a:extLst>
        </xdr:cNvPr>
        <xdr:cNvCxnSpPr/>
      </xdr:nvCxnSpPr>
      <xdr:spPr>
        <a:xfrm flipV="1">
          <a:off x="1130300" y="6368745"/>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39683DD3-0B95-418B-9DAA-E878D24DC67B}"/>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a:extLst>
            <a:ext uri="{FF2B5EF4-FFF2-40B4-BE49-F238E27FC236}">
              <a16:creationId xmlns:a16="http://schemas.microsoft.com/office/drawing/2014/main" id="{B0608EBD-9C0D-4DB9-B8D5-3C725BB3702A}"/>
            </a:ext>
          </a:extLst>
        </xdr:cNvPr>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323A010F-92AF-4280-BCCF-0ABD07CAF68E}"/>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a:extLst>
            <a:ext uri="{FF2B5EF4-FFF2-40B4-BE49-F238E27FC236}">
              <a16:creationId xmlns:a16="http://schemas.microsoft.com/office/drawing/2014/main" id="{416D1233-A366-4087-9243-CEE3B2DFB49D}"/>
            </a:ext>
          </a:extLst>
        </xdr:cNvPr>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031023F-CF07-4B60-A314-18D7468B375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AF37537-5156-46A9-8956-AC94E530033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67005CE-6B9F-4B30-9E57-84B18C7D574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4C2A85E-7215-45EC-919D-A487A8350F3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DE38688-6B06-4179-8350-BB77046A3C0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121628</xdr:rowOff>
    </xdr:from>
    <xdr:to>
      <xdr:col>24</xdr:col>
      <xdr:colOff>114300</xdr:colOff>
      <xdr:row>36</xdr:row>
      <xdr:rowOff>51778</xdr:rowOff>
    </xdr:to>
    <xdr:sp macro="" textlink="">
      <xdr:nvSpPr>
        <xdr:cNvPr id="80" name="楕円 79">
          <a:extLst>
            <a:ext uri="{FF2B5EF4-FFF2-40B4-BE49-F238E27FC236}">
              <a16:creationId xmlns:a16="http://schemas.microsoft.com/office/drawing/2014/main" id="{0C15CCCA-21E3-4582-BB8A-4FF7110C70AA}"/>
            </a:ext>
          </a:extLst>
        </xdr:cNvPr>
        <xdr:cNvSpPr/>
      </xdr:nvSpPr>
      <xdr:spPr>
        <a:xfrm>
          <a:off x="4584700" y="61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144505</xdr:rowOff>
    </xdr:from>
    <xdr:ext cx="599010" cy="259045"/>
    <xdr:sp macro="" textlink="">
      <xdr:nvSpPr>
        <xdr:cNvPr id="81" name="人件費該当値テキスト">
          <a:extLst>
            <a:ext uri="{FF2B5EF4-FFF2-40B4-BE49-F238E27FC236}">
              <a16:creationId xmlns:a16="http://schemas.microsoft.com/office/drawing/2014/main" id="{62671374-E116-4184-A0AA-E652F147719C}"/>
            </a:ext>
          </a:extLst>
        </xdr:cNvPr>
        <xdr:cNvSpPr txBox="1"/>
      </xdr:nvSpPr>
      <xdr:spPr>
        <a:xfrm>
          <a:off x="4686300" y="597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9652</xdr:rowOff>
    </xdr:from>
    <xdr:to>
      <xdr:col>20</xdr:col>
      <xdr:colOff>38100</xdr:colOff>
      <xdr:row>37</xdr:row>
      <xdr:rowOff>111252</xdr:rowOff>
    </xdr:to>
    <xdr:sp macro="" textlink="">
      <xdr:nvSpPr>
        <xdr:cNvPr id="82" name="楕円 81">
          <a:extLst>
            <a:ext uri="{FF2B5EF4-FFF2-40B4-BE49-F238E27FC236}">
              <a16:creationId xmlns:a16="http://schemas.microsoft.com/office/drawing/2014/main" id="{E42F310B-3364-40CD-96E3-8F2BACBFD20A}"/>
            </a:ext>
          </a:extLst>
        </xdr:cNvPr>
        <xdr:cNvSpPr/>
      </xdr:nvSpPr>
      <xdr:spPr>
        <a:xfrm>
          <a:off x="3746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102379</xdr:rowOff>
    </xdr:from>
    <xdr:ext cx="534377" cy="259045"/>
    <xdr:sp macro="" textlink="">
      <xdr:nvSpPr>
        <xdr:cNvPr id="83" name="テキスト ボックス 82">
          <a:extLst>
            <a:ext uri="{FF2B5EF4-FFF2-40B4-BE49-F238E27FC236}">
              <a16:creationId xmlns:a16="http://schemas.microsoft.com/office/drawing/2014/main" id="{623EFC00-A5D1-4DD3-9DBE-47333B2A6267}"/>
            </a:ext>
          </a:extLst>
        </xdr:cNvPr>
        <xdr:cNvSpPr txBox="1"/>
      </xdr:nvSpPr>
      <xdr:spPr>
        <a:xfrm>
          <a:off x="3530111" y="64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138709</xdr:rowOff>
    </xdr:from>
    <xdr:to>
      <xdr:col>15</xdr:col>
      <xdr:colOff>101600</xdr:colOff>
      <xdr:row>37</xdr:row>
      <xdr:rowOff>68859</xdr:rowOff>
    </xdr:to>
    <xdr:sp macro="" textlink="">
      <xdr:nvSpPr>
        <xdr:cNvPr id="84" name="楕円 83">
          <a:extLst>
            <a:ext uri="{FF2B5EF4-FFF2-40B4-BE49-F238E27FC236}">
              <a16:creationId xmlns:a16="http://schemas.microsoft.com/office/drawing/2014/main" id="{35CFD78E-630C-4D6C-91E0-63785F800576}"/>
            </a:ext>
          </a:extLst>
        </xdr:cNvPr>
        <xdr:cNvSpPr/>
      </xdr:nvSpPr>
      <xdr:spPr>
        <a:xfrm>
          <a:off x="2857500" y="63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85386</xdr:rowOff>
    </xdr:from>
    <xdr:ext cx="534377" cy="259045"/>
    <xdr:sp macro="" textlink="">
      <xdr:nvSpPr>
        <xdr:cNvPr id="85" name="テキスト ボックス 84">
          <a:extLst>
            <a:ext uri="{FF2B5EF4-FFF2-40B4-BE49-F238E27FC236}">
              <a16:creationId xmlns:a16="http://schemas.microsoft.com/office/drawing/2014/main" id="{6A230635-3066-41B4-9E87-8B885E9E959C}"/>
            </a:ext>
          </a:extLst>
        </xdr:cNvPr>
        <xdr:cNvSpPr txBox="1"/>
      </xdr:nvSpPr>
      <xdr:spPr>
        <a:xfrm>
          <a:off x="2641111" y="60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145745</xdr:rowOff>
    </xdr:from>
    <xdr:to>
      <xdr:col>10</xdr:col>
      <xdr:colOff>165100</xdr:colOff>
      <xdr:row>37</xdr:row>
      <xdr:rowOff>75895</xdr:rowOff>
    </xdr:to>
    <xdr:sp macro="" textlink="">
      <xdr:nvSpPr>
        <xdr:cNvPr id="86" name="楕円 85">
          <a:extLst>
            <a:ext uri="{FF2B5EF4-FFF2-40B4-BE49-F238E27FC236}">
              <a16:creationId xmlns:a16="http://schemas.microsoft.com/office/drawing/2014/main" id="{362C28FC-A561-421D-AFF2-6EC505A385B3}"/>
            </a:ext>
          </a:extLst>
        </xdr:cNvPr>
        <xdr:cNvSpPr/>
      </xdr:nvSpPr>
      <xdr:spPr>
        <a:xfrm>
          <a:off x="1968500" y="6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92422</xdr:rowOff>
    </xdr:from>
    <xdr:ext cx="534377" cy="259045"/>
    <xdr:sp macro="" textlink="">
      <xdr:nvSpPr>
        <xdr:cNvPr id="87" name="テキスト ボックス 86">
          <a:extLst>
            <a:ext uri="{FF2B5EF4-FFF2-40B4-BE49-F238E27FC236}">
              <a16:creationId xmlns:a16="http://schemas.microsoft.com/office/drawing/2014/main" id="{D3865BE3-4DC8-4783-8ADD-3ABFC59C8E36}"/>
            </a:ext>
          </a:extLst>
        </xdr:cNvPr>
        <xdr:cNvSpPr txBox="1"/>
      </xdr:nvSpPr>
      <xdr:spPr>
        <a:xfrm>
          <a:off x="1752111" y="60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3708</xdr:rowOff>
    </xdr:from>
    <xdr:to>
      <xdr:col>6</xdr:col>
      <xdr:colOff>38100</xdr:colOff>
      <xdr:row>37</xdr:row>
      <xdr:rowOff>105308</xdr:rowOff>
    </xdr:to>
    <xdr:sp macro="" textlink="">
      <xdr:nvSpPr>
        <xdr:cNvPr id="88" name="楕円 87">
          <a:extLst>
            <a:ext uri="{FF2B5EF4-FFF2-40B4-BE49-F238E27FC236}">
              <a16:creationId xmlns:a16="http://schemas.microsoft.com/office/drawing/2014/main" id="{BD38514E-9075-4516-8E74-536107642102}"/>
            </a:ext>
          </a:extLst>
        </xdr:cNvPr>
        <xdr:cNvSpPr/>
      </xdr:nvSpPr>
      <xdr:spPr>
        <a:xfrm>
          <a:off x="1079500" y="63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121835</xdr:rowOff>
    </xdr:from>
    <xdr:ext cx="534377" cy="259045"/>
    <xdr:sp macro="" textlink="">
      <xdr:nvSpPr>
        <xdr:cNvPr id="89" name="テキスト ボックス 88">
          <a:extLst>
            <a:ext uri="{FF2B5EF4-FFF2-40B4-BE49-F238E27FC236}">
              <a16:creationId xmlns:a16="http://schemas.microsoft.com/office/drawing/2014/main" id="{2BF4288C-7835-482C-9009-B644623CA0AE}"/>
            </a:ext>
          </a:extLst>
        </xdr:cNvPr>
        <xdr:cNvSpPr txBox="1"/>
      </xdr:nvSpPr>
      <xdr:spPr>
        <a:xfrm>
          <a:off x="863111" y="61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13EAB7C-BDBC-4DBE-8E6F-AC2B45A0A04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18E1A8C2-5F9D-4FC5-96CB-3C4FBBBFE6D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6EBBDC65-4E4E-4D08-B7D1-967DD8795C7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857DB3D5-09E6-45C3-B04A-017D18BD3B5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8D5B2328-4551-4880-8940-FF7E2602939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954B4905-73B3-472A-955F-E8B319A6721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E6EEFE3-8AD7-4140-AC58-D279AAB24C1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397FEF40-B9B3-482D-A5F9-3FE863CE2A8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12F1E4B3-C813-46A7-A569-A7F6CF2CC6F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5F349F0A-4B19-4C27-8531-9A874131CB6B}"/>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1F30E3CF-D870-4CCC-A7A2-146CA8D130D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2698E039-E6D8-43F4-BAB5-F0EB5FB90033}"/>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E69CC99A-A16C-44B4-B11C-8B410F3B4774}"/>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AC2BAB10-2765-4D6D-90B2-4A5A93170BDE}"/>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59FB30C3-C6BC-41B2-BD0A-304494568341}"/>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78FBC64B-5CBC-45C5-AF21-E21A530FCFDB}"/>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6A59707D-D666-48D4-8C80-501C10228578}"/>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52A083A0-8F06-4F21-869E-DEB3A0C71D28}"/>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832EDEFA-5005-4FF7-9C9C-4C2FADFCF48B}"/>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BFA9615E-4EAB-423C-A584-C41DE4CEEB93}"/>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BEB2E343-A513-4E0A-B8DC-F26F830F85F5}"/>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590989A1-1E3E-4343-9DB2-338311FE61D1}"/>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326DDAA-C28C-47E7-B2E8-02F2F8C7853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77C16DA5-162F-4577-BC10-DAE87B47E941}"/>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97F31E96-0221-4DF7-8248-B56540333F06}"/>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E4AAAFD0-5ADA-4269-8EF2-9A930CDB26FC}"/>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3404</xdr:rowOff>
    </xdr:from>
    <xdr:to>
      <xdr:col>24</xdr:col>
      <xdr:colOff>63500</xdr:colOff>
      <xdr:row>56</xdr:row>
      <xdr:rowOff>32852</xdr:rowOff>
    </xdr:to>
    <xdr:cxnSp macro="">
      <xdr:nvCxnSpPr>
        <xdr:cNvPr id="116" name="直線コネクタ 115">
          <a:extLst>
            <a:ext uri="{FF2B5EF4-FFF2-40B4-BE49-F238E27FC236}">
              <a16:creationId xmlns:a16="http://schemas.microsoft.com/office/drawing/2014/main" id="{EA8FE6F1-CF85-4C73-96C7-8CDF630AFF52}"/>
            </a:ext>
          </a:extLst>
        </xdr:cNvPr>
        <xdr:cNvCxnSpPr/>
      </xdr:nvCxnSpPr>
      <xdr:spPr>
        <a:xfrm>
          <a:off x="3797300" y="9604604"/>
          <a:ext cx="838200" cy="2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F7D4C735-7CDF-4C47-B03F-335BF1751B75}"/>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72EB4C1E-3DFA-4895-9696-377DFF033C7A}"/>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140779</xdr:rowOff>
    </xdr:from>
    <xdr:to>
      <xdr:col>19</xdr:col>
      <xdr:colOff>177800</xdr:colOff>
      <xdr:row>56</xdr:row>
      <xdr:rowOff>3404</xdr:rowOff>
    </xdr:to>
    <xdr:cxnSp macro="">
      <xdr:nvCxnSpPr>
        <xdr:cNvPr id="119" name="直線コネクタ 118">
          <a:extLst>
            <a:ext uri="{FF2B5EF4-FFF2-40B4-BE49-F238E27FC236}">
              <a16:creationId xmlns:a16="http://schemas.microsoft.com/office/drawing/2014/main" id="{133E794D-DBDE-4691-90E1-3CC4596CCDDC}"/>
            </a:ext>
          </a:extLst>
        </xdr:cNvPr>
        <xdr:cNvCxnSpPr/>
      </xdr:nvCxnSpPr>
      <xdr:spPr>
        <a:xfrm>
          <a:off x="2908300" y="9570529"/>
          <a:ext cx="8890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AA356A0B-10AB-40D7-81BA-B2FB0A9FE317}"/>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a:extLst>
            <a:ext uri="{FF2B5EF4-FFF2-40B4-BE49-F238E27FC236}">
              <a16:creationId xmlns:a16="http://schemas.microsoft.com/office/drawing/2014/main" id="{A81A2EAA-0470-4B39-B3CE-9A219FD7A031}"/>
            </a:ext>
          </a:extLst>
        </xdr:cNvPr>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140779</xdr:rowOff>
    </xdr:from>
    <xdr:to>
      <xdr:col>15</xdr:col>
      <xdr:colOff>50800</xdr:colOff>
      <xdr:row>55</xdr:row>
      <xdr:rowOff>151075</xdr:rowOff>
    </xdr:to>
    <xdr:cxnSp macro="">
      <xdr:nvCxnSpPr>
        <xdr:cNvPr id="122" name="直線コネクタ 121">
          <a:extLst>
            <a:ext uri="{FF2B5EF4-FFF2-40B4-BE49-F238E27FC236}">
              <a16:creationId xmlns:a16="http://schemas.microsoft.com/office/drawing/2014/main" id="{4D8678DA-0F32-4CC2-B495-447A1B1D775C}"/>
            </a:ext>
          </a:extLst>
        </xdr:cNvPr>
        <xdr:cNvCxnSpPr/>
      </xdr:nvCxnSpPr>
      <xdr:spPr>
        <a:xfrm flipV="1">
          <a:off x="2019300" y="9570529"/>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134A65A9-0065-4B9E-9E9E-21A4FB819951}"/>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a:extLst>
            <a:ext uri="{FF2B5EF4-FFF2-40B4-BE49-F238E27FC236}">
              <a16:creationId xmlns:a16="http://schemas.microsoft.com/office/drawing/2014/main" id="{40A65168-2A0F-4BF9-A7DD-249A2304E016}"/>
            </a:ext>
          </a:extLst>
        </xdr:cNvPr>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111788</xdr:rowOff>
    </xdr:from>
    <xdr:to>
      <xdr:col>10</xdr:col>
      <xdr:colOff>114300</xdr:colOff>
      <xdr:row>55</xdr:row>
      <xdr:rowOff>151075</xdr:rowOff>
    </xdr:to>
    <xdr:cxnSp macro="">
      <xdr:nvCxnSpPr>
        <xdr:cNvPr id="125" name="直線コネクタ 124">
          <a:extLst>
            <a:ext uri="{FF2B5EF4-FFF2-40B4-BE49-F238E27FC236}">
              <a16:creationId xmlns:a16="http://schemas.microsoft.com/office/drawing/2014/main" id="{F369AB94-FF01-4CC7-8DAB-123011D75F2E}"/>
            </a:ext>
          </a:extLst>
        </xdr:cNvPr>
        <xdr:cNvCxnSpPr/>
      </xdr:nvCxnSpPr>
      <xdr:spPr>
        <a:xfrm>
          <a:off x="1130300" y="9541538"/>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222E038C-430C-48FA-9903-64D92128500C}"/>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a:extLst>
            <a:ext uri="{FF2B5EF4-FFF2-40B4-BE49-F238E27FC236}">
              <a16:creationId xmlns:a16="http://schemas.microsoft.com/office/drawing/2014/main" id="{4EBF25E8-230F-4E40-9294-7EA0257EC51D}"/>
            </a:ext>
          </a:extLst>
        </xdr:cNvPr>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F4C55D78-C370-4B07-851F-6F5D46CB6A53}"/>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a:extLst>
            <a:ext uri="{FF2B5EF4-FFF2-40B4-BE49-F238E27FC236}">
              <a16:creationId xmlns:a16="http://schemas.microsoft.com/office/drawing/2014/main" id="{DEFAF62E-5F38-49A4-853C-FEC5920B77EE}"/>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EBF52412-BC0F-4C97-BDB1-BFC5FAF4794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E13F5568-7A1F-4A0D-AB6B-A0790B3001A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D5EB1D21-2D30-4550-9FC5-4138D83207B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F8E0DBF-3520-4CBE-86D7-0D43E25B4F9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872BDEA-0EE4-4C5B-A5C9-1DB2B01FA59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153502</xdr:rowOff>
    </xdr:from>
    <xdr:to>
      <xdr:col>24</xdr:col>
      <xdr:colOff>114300</xdr:colOff>
      <xdr:row>56</xdr:row>
      <xdr:rowOff>83652</xdr:rowOff>
    </xdr:to>
    <xdr:sp macro="" textlink="">
      <xdr:nvSpPr>
        <xdr:cNvPr id="135" name="楕円 134">
          <a:extLst>
            <a:ext uri="{FF2B5EF4-FFF2-40B4-BE49-F238E27FC236}">
              <a16:creationId xmlns:a16="http://schemas.microsoft.com/office/drawing/2014/main" id="{70A8BF04-4035-4AE9-B393-06382509CD4F}"/>
            </a:ext>
          </a:extLst>
        </xdr:cNvPr>
        <xdr:cNvSpPr/>
      </xdr:nvSpPr>
      <xdr:spPr>
        <a:xfrm>
          <a:off x="4584700" y="958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4929</xdr:rowOff>
    </xdr:from>
    <xdr:ext cx="534377" cy="259045"/>
    <xdr:sp macro="" textlink="">
      <xdr:nvSpPr>
        <xdr:cNvPr id="136" name="物件費該当値テキスト">
          <a:extLst>
            <a:ext uri="{FF2B5EF4-FFF2-40B4-BE49-F238E27FC236}">
              <a16:creationId xmlns:a16="http://schemas.microsoft.com/office/drawing/2014/main" id="{EE81AD6C-A04C-4B36-9657-DA30A55D6A7C}"/>
            </a:ext>
          </a:extLst>
        </xdr:cNvPr>
        <xdr:cNvSpPr txBox="1"/>
      </xdr:nvSpPr>
      <xdr:spPr>
        <a:xfrm>
          <a:off x="4686300" y="94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124054</xdr:rowOff>
    </xdr:from>
    <xdr:to>
      <xdr:col>20</xdr:col>
      <xdr:colOff>38100</xdr:colOff>
      <xdr:row>56</xdr:row>
      <xdr:rowOff>54204</xdr:rowOff>
    </xdr:to>
    <xdr:sp macro="" textlink="">
      <xdr:nvSpPr>
        <xdr:cNvPr id="137" name="楕円 136">
          <a:extLst>
            <a:ext uri="{FF2B5EF4-FFF2-40B4-BE49-F238E27FC236}">
              <a16:creationId xmlns:a16="http://schemas.microsoft.com/office/drawing/2014/main" id="{5C0C93E3-0584-4D1A-AA0B-26862F08F63E}"/>
            </a:ext>
          </a:extLst>
        </xdr:cNvPr>
        <xdr:cNvSpPr/>
      </xdr:nvSpPr>
      <xdr:spPr>
        <a:xfrm>
          <a:off x="3746500" y="95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70731</xdr:rowOff>
    </xdr:from>
    <xdr:ext cx="599010" cy="259045"/>
    <xdr:sp macro="" textlink="">
      <xdr:nvSpPr>
        <xdr:cNvPr id="138" name="テキスト ボックス 137">
          <a:extLst>
            <a:ext uri="{FF2B5EF4-FFF2-40B4-BE49-F238E27FC236}">
              <a16:creationId xmlns:a16="http://schemas.microsoft.com/office/drawing/2014/main" id="{B4F81AE6-4F25-4E56-97A2-62251ADD7406}"/>
            </a:ext>
          </a:extLst>
        </xdr:cNvPr>
        <xdr:cNvSpPr txBox="1"/>
      </xdr:nvSpPr>
      <xdr:spPr>
        <a:xfrm>
          <a:off x="3497795" y="932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89979</xdr:rowOff>
    </xdr:from>
    <xdr:to>
      <xdr:col>15</xdr:col>
      <xdr:colOff>101600</xdr:colOff>
      <xdr:row>56</xdr:row>
      <xdr:rowOff>20129</xdr:rowOff>
    </xdr:to>
    <xdr:sp macro="" textlink="">
      <xdr:nvSpPr>
        <xdr:cNvPr id="139" name="楕円 138">
          <a:extLst>
            <a:ext uri="{FF2B5EF4-FFF2-40B4-BE49-F238E27FC236}">
              <a16:creationId xmlns:a16="http://schemas.microsoft.com/office/drawing/2014/main" id="{AB8D0386-C78D-471C-86FA-F7C431D2D5F1}"/>
            </a:ext>
          </a:extLst>
        </xdr:cNvPr>
        <xdr:cNvSpPr/>
      </xdr:nvSpPr>
      <xdr:spPr>
        <a:xfrm>
          <a:off x="2857500" y="9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36656</xdr:rowOff>
    </xdr:from>
    <xdr:ext cx="599010" cy="259045"/>
    <xdr:sp macro="" textlink="">
      <xdr:nvSpPr>
        <xdr:cNvPr id="140" name="テキスト ボックス 139">
          <a:extLst>
            <a:ext uri="{FF2B5EF4-FFF2-40B4-BE49-F238E27FC236}">
              <a16:creationId xmlns:a16="http://schemas.microsoft.com/office/drawing/2014/main" id="{B00292FD-F747-48BE-999C-45537B9DD3D4}"/>
            </a:ext>
          </a:extLst>
        </xdr:cNvPr>
        <xdr:cNvSpPr txBox="1"/>
      </xdr:nvSpPr>
      <xdr:spPr>
        <a:xfrm>
          <a:off x="2608795" y="929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100275</xdr:rowOff>
    </xdr:from>
    <xdr:to>
      <xdr:col>10</xdr:col>
      <xdr:colOff>165100</xdr:colOff>
      <xdr:row>56</xdr:row>
      <xdr:rowOff>30425</xdr:rowOff>
    </xdr:to>
    <xdr:sp macro="" textlink="">
      <xdr:nvSpPr>
        <xdr:cNvPr id="141" name="楕円 140">
          <a:extLst>
            <a:ext uri="{FF2B5EF4-FFF2-40B4-BE49-F238E27FC236}">
              <a16:creationId xmlns:a16="http://schemas.microsoft.com/office/drawing/2014/main" id="{E7AF1ACD-47D1-43E7-B729-7D54685A4D87}"/>
            </a:ext>
          </a:extLst>
        </xdr:cNvPr>
        <xdr:cNvSpPr/>
      </xdr:nvSpPr>
      <xdr:spPr>
        <a:xfrm>
          <a:off x="1968500" y="9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46952</xdr:rowOff>
    </xdr:from>
    <xdr:ext cx="599010" cy="259045"/>
    <xdr:sp macro="" textlink="">
      <xdr:nvSpPr>
        <xdr:cNvPr id="142" name="テキスト ボックス 141">
          <a:extLst>
            <a:ext uri="{FF2B5EF4-FFF2-40B4-BE49-F238E27FC236}">
              <a16:creationId xmlns:a16="http://schemas.microsoft.com/office/drawing/2014/main" id="{1824FD72-93CB-4754-80BC-BF0E45D8416F}"/>
            </a:ext>
          </a:extLst>
        </xdr:cNvPr>
        <xdr:cNvSpPr txBox="1"/>
      </xdr:nvSpPr>
      <xdr:spPr>
        <a:xfrm>
          <a:off x="1719795" y="930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60988</xdr:rowOff>
    </xdr:from>
    <xdr:to>
      <xdr:col>6</xdr:col>
      <xdr:colOff>38100</xdr:colOff>
      <xdr:row>55</xdr:row>
      <xdr:rowOff>162588</xdr:rowOff>
    </xdr:to>
    <xdr:sp macro="" textlink="">
      <xdr:nvSpPr>
        <xdr:cNvPr id="143" name="楕円 142">
          <a:extLst>
            <a:ext uri="{FF2B5EF4-FFF2-40B4-BE49-F238E27FC236}">
              <a16:creationId xmlns:a16="http://schemas.microsoft.com/office/drawing/2014/main" id="{4E0ACAC8-DAB8-4684-9B91-A25ABD4F8B93}"/>
            </a:ext>
          </a:extLst>
        </xdr:cNvPr>
        <xdr:cNvSpPr/>
      </xdr:nvSpPr>
      <xdr:spPr>
        <a:xfrm>
          <a:off x="1079500" y="9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7665</xdr:rowOff>
    </xdr:from>
    <xdr:ext cx="599010" cy="259045"/>
    <xdr:sp macro="" textlink="">
      <xdr:nvSpPr>
        <xdr:cNvPr id="144" name="テキスト ボックス 143">
          <a:extLst>
            <a:ext uri="{FF2B5EF4-FFF2-40B4-BE49-F238E27FC236}">
              <a16:creationId xmlns:a16="http://schemas.microsoft.com/office/drawing/2014/main" id="{7EFE47E9-F1B4-40FD-B6AA-BB479CE0AF28}"/>
            </a:ext>
          </a:extLst>
        </xdr:cNvPr>
        <xdr:cNvSpPr txBox="1"/>
      </xdr:nvSpPr>
      <xdr:spPr>
        <a:xfrm>
          <a:off x="830795" y="926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FD46AF42-D707-474B-B98C-CF1BACF7BEE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A7A8EDF8-30C0-408B-A52A-D47D5B7F806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52D385DA-07FA-4D6C-AF4A-2B4B670E7FB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2025933A-B558-4937-8FED-107731AEE50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FA1111F4-9E4A-42A4-8CD9-93E0BBC8D32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C814C210-AB08-48C0-8801-6674B630DAA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167236B1-A741-4A5F-96F1-1830D1EEDDF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FE23EDF2-E0E6-4A58-867A-757BBC573F6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BD408C4F-6204-4A39-A4F1-0D7223E28EF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663FE94D-965B-4114-ABA8-33C43F86BC2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386A74-9510-49B4-B5D9-5937C9D5DA0A}"/>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1139FE87-71BF-4171-9EBB-86602F005AD7}"/>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72B2660D-5557-4EA5-9A19-11615008481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D08B0169-A49B-48B4-A968-0E589E19DCF3}"/>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DB025D4F-B27C-4BAD-9DF1-7305AA077B4B}"/>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91867EAF-A997-4BEA-8800-DAEEEF1FB96E}"/>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DD1EEC4A-F853-4D76-9A04-9DE9374AD031}"/>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815EB50E-7638-41DE-A708-C984C46A4B57}"/>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BD296546-A914-4920-8FF3-6C0885D7086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7F690B46-EA67-43BB-A176-7FEE805BE46B}"/>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2D161A0A-D158-4DD8-A363-9625CD7A1C1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D2E3A0A6-1C06-49A4-B8F1-EEACAC7F7AD8}"/>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C7934C79-67D5-4166-B73D-459098C9E885}"/>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586E8974-3ED6-4877-AB96-ABA18E52E434}"/>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99A0775E-DC12-407C-B8DB-5539C7FFD407}"/>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2AD3B421-464C-4613-AEDB-82A6D12BDF32}"/>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132956</xdr:rowOff>
    </xdr:from>
    <xdr:to>
      <xdr:col>24</xdr:col>
      <xdr:colOff>63500</xdr:colOff>
      <xdr:row>77</xdr:row>
      <xdr:rowOff>117366</xdr:rowOff>
    </xdr:to>
    <xdr:cxnSp macro="">
      <xdr:nvCxnSpPr>
        <xdr:cNvPr id="171" name="直線コネクタ 170">
          <a:extLst>
            <a:ext uri="{FF2B5EF4-FFF2-40B4-BE49-F238E27FC236}">
              <a16:creationId xmlns:a16="http://schemas.microsoft.com/office/drawing/2014/main" id="{7A78F4E2-5570-4EC2-A811-119A388E3BB5}"/>
            </a:ext>
          </a:extLst>
        </xdr:cNvPr>
        <xdr:cNvCxnSpPr/>
      </xdr:nvCxnSpPr>
      <xdr:spPr>
        <a:xfrm flipV="1">
          <a:off x="3797300" y="13163156"/>
          <a:ext cx="838200" cy="1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id="{DA094C40-4AC9-4D77-9E7C-AA97EAB73448}"/>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E4FA0298-A8E4-42EC-8961-B69CA2925BDB}"/>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117366</xdr:rowOff>
    </xdr:from>
    <xdr:to>
      <xdr:col>19</xdr:col>
      <xdr:colOff>177800</xdr:colOff>
      <xdr:row>77</xdr:row>
      <xdr:rowOff>170470</xdr:rowOff>
    </xdr:to>
    <xdr:cxnSp macro="">
      <xdr:nvCxnSpPr>
        <xdr:cNvPr id="174" name="直線コネクタ 173">
          <a:extLst>
            <a:ext uri="{FF2B5EF4-FFF2-40B4-BE49-F238E27FC236}">
              <a16:creationId xmlns:a16="http://schemas.microsoft.com/office/drawing/2014/main" id="{E721E4FA-65B7-4602-8007-3C469C17FEBC}"/>
            </a:ext>
          </a:extLst>
        </xdr:cNvPr>
        <xdr:cNvCxnSpPr/>
      </xdr:nvCxnSpPr>
      <xdr:spPr>
        <a:xfrm flipV="1">
          <a:off x="2908300" y="13319016"/>
          <a:ext cx="889000" cy="5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84B3FB2B-52EC-4A65-A8D2-A1ED62EC5A9C}"/>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id="{FAB01026-7551-442B-A971-1D319B0A3669}"/>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26338</xdr:rowOff>
    </xdr:from>
    <xdr:to>
      <xdr:col>15</xdr:col>
      <xdr:colOff>50800</xdr:colOff>
      <xdr:row>77</xdr:row>
      <xdr:rowOff>170470</xdr:rowOff>
    </xdr:to>
    <xdr:cxnSp macro="">
      <xdr:nvCxnSpPr>
        <xdr:cNvPr id="177" name="直線コネクタ 176">
          <a:extLst>
            <a:ext uri="{FF2B5EF4-FFF2-40B4-BE49-F238E27FC236}">
              <a16:creationId xmlns:a16="http://schemas.microsoft.com/office/drawing/2014/main" id="{2E516BF2-1FF7-4978-B5E9-9B9F5CECCA46}"/>
            </a:ext>
          </a:extLst>
        </xdr:cNvPr>
        <xdr:cNvCxnSpPr/>
      </xdr:nvCxnSpPr>
      <xdr:spPr>
        <a:xfrm>
          <a:off x="2019300" y="13227988"/>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708F1697-46F6-4644-86C7-DD3D051720E2}"/>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26477F67-921F-454D-B6B9-E220DB35D44C}"/>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26338</xdr:rowOff>
    </xdr:from>
    <xdr:to>
      <xdr:col>10</xdr:col>
      <xdr:colOff>114300</xdr:colOff>
      <xdr:row>77</xdr:row>
      <xdr:rowOff>67371</xdr:rowOff>
    </xdr:to>
    <xdr:cxnSp macro="">
      <xdr:nvCxnSpPr>
        <xdr:cNvPr id="180" name="直線コネクタ 179">
          <a:extLst>
            <a:ext uri="{FF2B5EF4-FFF2-40B4-BE49-F238E27FC236}">
              <a16:creationId xmlns:a16="http://schemas.microsoft.com/office/drawing/2014/main" id="{5B822468-D764-4806-84F6-C8BCB3618E63}"/>
            </a:ext>
          </a:extLst>
        </xdr:cNvPr>
        <xdr:cNvCxnSpPr/>
      </xdr:nvCxnSpPr>
      <xdr:spPr>
        <a:xfrm flipV="1">
          <a:off x="1130300" y="13227988"/>
          <a:ext cx="8890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5633778F-BF43-497D-91B8-2823EF4033E9}"/>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id="{DC66964E-81D4-4D24-A263-83CA004488CE}"/>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A5DFDCD2-8485-4D27-9443-FD856B5145F7}"/>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a:extLst>
            <a:ext uri="{FF2B5EF4-FFF2-40B4-BE49-F238E27FC236}">
              <a16:creationId xmlns:a16="http://schemas.microsoft.com/office/drawing/2014/main" id="{DEC6C3F2-4A1D-45DC-86D9-FD85949A593E}"/>
            </a:ext>
          </a:extLst>
        </xdr:cNvPr>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A95D891-22B2-4799-AE38-45854581EF8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CF2ADBC7-1573-447F-B16C-C131D57E87E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71944A36-F272-4182-AD9A-5F14A10BB03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FE5840DB-220C-4276-9675-02FF1F8B773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A2F952A0-59BA-498A-B70D-A8C265589DB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82156</xdr:rowOff>
    </xdr:from>
    <xdr:to>
      <xdr:col>24</xdr:col>
      <xdr:colOff>114300</xdr:colOff>
      <xdr:row>77</xdr:row>
      <xdr:rowOff>12306</xdr:rowOff>
    </xdr:to>
    <xdr:sp macro="" textlink="">
      <xdr:nvSpPr>
        <xdr:cNvPr id="190" name="楕円 189">
          <a:extLst>
            <a:ext uri="{FF2B5EF4-FFF2-40B4-BE49-F238E27FC236}">
              <a16:creationId xmlns:a16="http://schemas.microsoft.com/office/drawing/2014/main" id="{CA2A6E9E-2065-483F-B0BE-409C11D81276}"/>
            </a:ext>
          </a:extLst>
        </xdr:cNvPr>
        <xdr:cNvSpPr/>
      </xdr:nvSpPr>
      <xdr:spPr>
        <a:xfrm>
          <a:off x="4584700" y="131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105033</xdr:rowOff>
    </xdr:from>
    <xdr:ext cx="534377" cy="259045"/>
    <xdr:sp macro="" textlink="">
      <xdr:nvSpPr>
        <xdr:cNvPr id="191" name="維持補修費該当値テキスト">
          <a:extLst>
            <a:ext uri="{FF2B5EF4-FFF2-40B4-BE49-F238E27FC236}">
              <a16:creationId xmlns:a16="http://schemas.microsoft.com/office/drawing/2014/main" id="{8F6F7447-9CE2-4F1E-AB08-0FD314B24573}"/>
            </a:ext>
          </a:extLst>
        </xdr:cNvPr>
        <xdr:cNvSpPr txBox="1"/>
      </xdr:nvSpPr>
      <xdr:spPr>
        <a:xfrm>
          <a:off x="4686300" y="1296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66566</xdr:rowOff>
    </xdr:from>
    <xdr:to>
      <xdr:col>20</xdr:col>
      <xdr:colOff>38100</xdr:colOff>
      <xdr:row>77</xdr:row>
      <xdr:rowOff>168166</xdr:rowOff>
    </xdr:to>
    <xdr:sp macro="" textlink="">
      <xdr:nvSpPr>
        <xdr:cNvPr id="192" name="楕円 191">
          <a:extLst>
            <a:ext uri="{FF2B5EF4-FFF2-40B4-BE49-F238E27FC236}">
              <a16:creationId xmlns:a16="http://schemas.microsoft.com/office/drawing/2014/main" id="{93FE2328-140F-4FB6-8575-CCA67360A3D1}"/>
            </a:ext>
          </a:extLst>
        </xdr:cNvPr>
        <xdr:cNvSpPr/>
      </xdr:nvSpPr>
      <xdr:spPr>
        <a:xfrm>
          <a:off x="3746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13243</xdr:rowOff>
    </xdr:from>
    <xdr:ext cx="469744" cy="259045"/>
    <xdr:sp macro="" textlink="">
      <xdr:nvSpPr>
        <xdr:cNvPr id="193" name="テキスト ボックス 192">
          <a:extLst>
            <a:ext uri="{FF2B5EF4-FFF2-40B4-BE49-F238E27FC236}">
              <a16:creationId xmlns:a16="http://schemas.microsoft.com/office/drawing/2014/main" id="{1D8A73B0-6758-4D86-84AE-479C96DD18BD}"/>
            </a:ext>
          </a:extLst>
        </xdr:cNvPr>
        <xdr:cNvSpPr txBox="1"/>
      </xdr:nvSpPr>
      <xdr:spPr>
        <a:xfrm>
          <a:off x="3562428" y="1304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119670</xdr:rowOff>
    </xdr:from>
    <xdr:to>
      <xdr:col>15</xdr:col>
      <xdr:colOff>101600</xdr:colOff>
      <xdr:row>78</xdr:row>
      <xdr:rowOff>49820</xdr:rowOff>
    </xdr:to>
    <xdr:sp macro="" textlink="">
      <xdr:nvSpPr>
        <xdr:cNvPr id="194" name="楕円 193">
          <a:extLst>
            <a:ext uri="{FF2B5EF4-FFF2-40B4-BE49-F238E27FC236}">
              <a16:creationId xmlns:a16="http://schemas.microsoft.com/office/drawing/2014/main" id="{8F117C19-C9A4-4713-AEC9-1EB00D9EC7D8}"/>
            </a:ext>
          </a:extLst>
        </xdr:cNvPr>
        <xdr:cNvSpPr/>
      </xdr:nvSpPr>
      <xdr:spPr>
        <a:xfrm>
          <a:off x="2857500" y="13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40947</xdr:rowOff>
    </xdr:from>
    <xdr:ext cx="469744" cy="259045"/>
    <xdr:sp macro="" textlink="">
      <xdr:nvSpPr>
        <xdr:cNvPr id="195" name="テキスト ボックス 194">
          <a:extLst>
            <a:ext uri="{FF2B5EF4-FFF2-40B4-BE49-F238E27FC236}">
              <a16:creationId xmlns:a16="http://schemas.microsoft.com/office/drawing/2014/main" id="{FC53644F-439E-40E9-8E87-0DE4182654AB}"/>
            </a:ext>
          </a:extLst>
        </xdr:cNvPr>
        <xdr:cNvSpPr txBox="1"/>
      </xdr:nvSpPr>
      <xdr:spPr>
        <a:xfrm>
          <a:off x="2673428" y="1341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146988</xdr:rowOff>
    </xdr:from>
    <xdr:to>
      <xdr:col>10</xdr:col>
      <xdr:colOff>165100</xdr:colOff>
      <xdr:row>77</xdr:row>
      <xdr:rowOff>77138</xdr:rowOff>
    </xdr:to>
    <xdr:sp macro="" textlink="">
      <xdr:nvSpPr>
        <xdr:cNvPr id="196" name="楕円 195">
          <a:extLst>
            <a:ext uri="{FF2B5EF4-FFF2-40B4-BE49-F238E27FC236}">
              <a16:creationId xmlns:a16="http://schemas.microsoft.com/office/drawing/2014/main" id="{68BE8605-D546-4D2F-B3C7-51F2BC325973}"/>
            </a:ext>
          </a:extLst>
        </xdr:cNvPr>
        <xdr:cNvSpPr/>
      </xdr:nvSpPr>
      <xdr:spPr>
        <a:xfrm>
          <a:off x="1968500" y="131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93664</xdr:rowOff>
    </xdr:from>
    <xdr:ext cx="534377" cy="259045"/>
    <xdr:sp macro="" textlink="">
      <xdr:nvSpPr>
        <xdr:cNvPr id="197" name="テキスト ボックス 196">
          <a:extLst>
            <a:ext uri="{FF2B5EF4-FFF2-40B4-BE49-F238E27FC236}">
              <a16:creationId xmlns:a16="http://schemas.microsoft.com/office/drawing/2014/main" id="{4051692C-B2CE-4348-B19F-4241BC11BFFC}"/>
            </a:ext>
          </a:extLst>
        </xdr:cNvPr>
        <xdr:cNvSpPr txBox="1"/>
      </xdr:nvSpPr>
      <xdr:spPr>
        <a:xfrm>
          <a:off x="1752111" y="1295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16571</xdr:rowOff>
    </xdr:from>
    <xdr:to>
      <xdr:col>6</xdr:col>
      <xdr:colOff>38100</xdr:colOff>
      <xdr:row>77</xdr:row>
      <xdr:rowOff>118171</xdr:rowOff>
    </xdr:to>
    <xdr:sp macro="" textlink="">
      <xdr:nvSpPr>
        <xdr:cNvPr id="198" name="楕円 197">
          <a:extLst>
            <a:ext uri="{FF2B5EF4-FFF2-40B4-BE49-F238E27FC236}">
              <a16:creationId xmlns:a16="http://schemas.microsoft.com/office/drawing/2014/main" id="{8DCDC4F0-98B9-498B-8B74-81EE57D50342}"/>
            </a:ext>
          </a:extLst>
        </xdr:cNvPr>
        <xdr:cNvSpPr/>
      </xdr:nvSpPr>
      <xdr:spPr>
        <a:xfrm>
          <a:off x="1079500" y="132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134698</xdr:rowOff>
    </xdr:from>
    <xdr:ext cx="534377" cy="259045"/>
    <xdr:sp macro="" textlink="">
      <xdr:nvSpPr>
        <xdr:cNvPr id="199" name="テキスト ボックス 198">
          <a:extLst>
            <a:ext uri="{FF2B5EF4-FFF2-40B4-BE49-F238E27FC236}">
              <a16:creationId xmlns:a16="http://schemas.microsoft.com/office/drawing/2014/main" id="{240D7F4D-4E7C-4451-9DDB-93F94A1A2138}"/>
            </a:ext>
          </a:extLst>
        </xdr:cNvPr>
        <xdr:cNvSpPr txBox="1"/>
      </xdr:nvSpPr>
      <xdr:spPr>
        <a:xfrm>
          <a:off x="863111" y="1299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935544B0-6691-4827-A9A6-E75467055FE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83EDAED2-2CD5-4128-8CBD-1329013180E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3EA93566-9EF4-4843-819A-93DCA505A7B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B70330A9-0CC6-48DA-9158-EDCD3FDE6F1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9C1A9C81-EC7B-4AB0-A5DE-3069E24C4BD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C38F92CA-A4C4-4C87-85ED-EDAB3FBE7BF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793B7319-5195-472D-A3DB-04FF1F46719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EAA275B1-0125-4A18-AC7D-6139EB90A8E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C80C5A9D-80EA-483C-A990-30A3F5CAE93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5F16FEE0-3654-454D-96B6-0946A82EB6E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F4D25C8C-8254-4BF7-BDC7-417876870242}"/>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22701EBA-8561-4E2B-8656-6B22CAC191FF}"/>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D37D099B-3F4E-4D57-824A-B5DF7C89207F}"/>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261B2288-62BD-412A-A572-EC7E408925BB}"/>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C25510C7-8D8B-40F7-987F-05E02B0160C6}"/>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2E1F5CB2-2130-4AF5-94F8-2B4487494D42}"/>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F35CE7DF-D0A4-433A-855E-E6A18610B9E8}"/>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A15A2918-6BA8-4426-8C5D-C204A9224D6E}"/>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8C16CCF3-54CF-4E15-ABD6-0C7E928FE577}"/>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8CEA87E8-BD09-4A55-AA60-CC458ECA0862}"/>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278B6383-4704-434A-8E6D-41FD1E67B1CF}"/>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BFC080B7-ED2C-4FA1-9D13-0402479E5AF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40FFF760-FE32-4B9E-867F-B3E3ED973F5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BCEAB1E8-7EBD-491D-8AB3-270C64DE5DA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3F810CEE-DD23-4197-89BE-97FE29862BC4}"/>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51872D7-D87F-42EA-AB66-30C68567AFE2}"/>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C4970A3D-AF4D-4BD4-90EA-482A2B36E354}"/>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AFC3568A-F634-4FAF-A77C-273598D8506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4C7FB603-8CD3-467F-8B9C-C196878FB6E6}"/>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30677</xdr:rowOff>
    </xdr:from>
    <xdr:to>
      <xdr:col>24</xdr:col>
      <xdr:colOff>63500</xdr:colOff>
      <xdr:row>94</xdr:row>
      <xdr:rowOff>56528</xdr:rowOff>
    </xdr:to>
    <xdr:cxnSp macro="">
      <xdr:nvCxnSpPr>
        <xdr:cNvPr id="229" name="直線コネクタ 228">
          <a:extLst>
            <a:ext uri="{FF2B5EF4-FFF2-40B4-BE49-F238E27FC236}">
              <a16:creationId xmlns:a16="http://schemas.microsoft.com/office/drawing/2014/main" id="{3A7B476B-CC19-440B-B521-B88A774CD5A8}"/>
            </a:ext>
          </a:extLst>
        </xdr:cNvPr>
        <xdr:cNvCxnSpPr/>
      </xdr:nvCxnSpPr>
      <xdr:spPr>
        <a:xfrm flipV="1">
          <a:off x="3797300" y="16146977"/>
          <a:ext cx="8382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a:extLst>
            <a:ext uri="{FF2B5EF4-FFF2-40B4-BE49-F238E27FC236}">
              <a16:creationId xmlns:a16="http://schemas.microsoft.com/office/drawing/2014/main" id="{7C74AF63-ECB1-4B97-AEE9-2BCAE3BDE72C}"/>
            </a:ext>
          </a:extLst>
        </xdr:cNvPr>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B24E7B62-D82C-4406-B805-5CF744BC2342}"/>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56528</xdr:rowOff>
    </xdr:from>
    <xdr:to>
      <xdr:col>19</xdr:col>
      <xdr:colOff>177800</xdr:colOff>
      <xdr:row>94</xdr:row>
      <xdr:rowOff>59710</xdr:rowOff>
    </xdr:to>
    <xdr:cxnSp macro="">
      <xdr:nvCxnSpPr>
        <xdr:cNvPr id="232" name="直線コネクタ 231">
          <a:extLst>
            <a:ext uri="{FF2B5EF4-FFF2-40B4-BE49-F238E27FC236}">
              <a16:creationId xmlns:a16="http://schemas.microsoft.com/office/drawing/2014/main" id="{8E8E88BC-D67C-4ACC-AC55-710E07E1BDFC}"/>
            </a:ext>
          </a:extLst>
        </xdr:cNvPr>
        <xdr:cNvCxnSpPr/>
      </xdr:nvCxnSpPr>
      <xdr:spPr>
        <a:xfrm flipV="1">
          <a:off x="2908300" y="16172828"/>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FEC2AA17-FFF4-47D9-B9D0-413CC23C8426}"/>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a:extLst>
            <a:ext uri="{FF2B5EF4-FFF2-40B4-BE49-F238E27FC236}">
              <a16:creationId xmlns:a16="http://schemas.microsoft.com/office/drawing/2014/main" id="{ADE65753-5823-4801-A3EC-5F393683B47C}"/>
            </a:ext>
          </a:extLst>
        </xdr:cNvPr>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59710</xdr:rowOff>
    </xdr:from>
    <xdr:to>
      <xdr:col>15</xdr:col>
      <xdr:colOff>50800</xdr:colOff>
      <xdr:row>94</xdr:row>
      <xdr:rowOff>79635</xdr:rowOff>
    </xdr:to>
    <xdr:cxnSp macro="">
      <xdr:nvCxnSpPr>
        <xdr:cNvPr id="235" name="直線コネクタ 234">
          <a:extLst>
            <a:ext uri="{FF2B5EF4-FFF2-40B4-BE49-F238E27FC236}">
              <a16:creationId xmlns:a16="http://schemas.microsoft.com/office/drawing/2014/main" id="{FFC18FA5-B91C-44B5-8A61-50DE9E2E6024}"/>
            </a:ext>
          </a:extLst>
        </xdr:cNvPr>
        <xdr:cNvCxnSpPr/>
      </xdr:nvCxnSpPr>
      <xdr:spPr>
        <a:xfrm flipV="1">
          <a:off x="2019300" y="16176010"/>
          <a:ext cx="889000" cy="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886529EF-1C4C-4205-9E48-2DC10A9E4A66}"/>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a:extLst>
            <a:ext uri="{FF2B5EF4-FFF2-40B4-BE49-F238E27FC236}">
              <a16:creationId xmlns:a16="http://schemas.microsoft.com/office/drawing/2014/main" id="{78204F7F-874B-499B-8E18-94762759A32C}"/>
            </a:ext>
          </a:extLst>
        </xdr:cNvPr>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79635</xdr:rowOff>
    </xdr:from>
    <xdr:to>
      <xdr:col>10</xdr:col>
      <xdr:colOff>114300</xdr:colOff>
      <xdr:row>94</xdr:row>
      <xdr:rowOff>91294</xdr:rowOff>
    </xdr:to>
    <xdr:cxnSp macro="">
      <xdr:nvCxnSpPr>
        <xdr:cNvPr id="238" name="直線コネクタ 237">
          <a:extLst>
            <a:ext uri="{FF2B5EF4-FFF2-40B4-BE49-F238E27FC236}">
              <a16:creationId xmlns:a16="http://schemas.microsoft.com/office/drawing/2014/main" id="{C4CCC34C-36A7-4045-9723-9623BA1B4071}"/>
            </a:ext>
          </a:extLst>
        </xdr:cNvPr>
        <xdr:cNvCxnSpPr/>
      </xdr:nvCxnSpPr>
      <xdr:spPr>
        <a:xfrm flipV="1">
          <a:off x="1130300" y="1619593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E03E0B78-B76C-4C41-A79C-3CB65AE212A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a:extLst>
            <a:ext uri="{FF2B5EF4-FFF2-40B4-BE49-F238E27FC236}">
              <a16:creationId xmlns:a16="http://schemas.microsoft.com/office/drawing/2014/main" id="{9699C7C4-D325-47B4-AC9B-E375357C4045}"/>
            </a:ext>
          </a:extLst>
        </xdr:cNvPr>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9388AD3-D91E-4D82-9256-746D4E919A42}"/>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D94AB1D4-4CCB-448A-96C9-FA23793FEAAC}"/>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F69850C5-EDF7-4DB2-BE08-E724BC78BC4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E2F23164-CE87-40AB-B0F2-51065FD3F06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A13EC62E-A5EE-46B4-B302-AB41D8FDB1D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1B762E8D-51D9-4DF7-80AF-9F66E1A81E4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1663760-0387-42EC-AFFD-F92E9A99016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151327</xdr:rowOff>
    </xdr:from>
    <xdr:to>
      <xdr:col>24</xdr:col>
      <xdr:colOff>114300</xdr:colOff>
      <xdr:row>94</xdr:row>
      <xdr:rowOff>81477</xdr:rowOff>
    </xdr:to>
    <xdr:sp macro="" textlink="">
      <xdr:nvSpPr>
        <xdr:cNvPr id="248" name="楕円 247">
          <a:extLst>
            <a:ext uri="{FF2B5EF4-FFF2-40B4-BE49-F238E27FC236}">
              <a16:creationId xmlns:a16="http://schemas.microsoft.com/office/drawing/2014/main" id="{C486863F-52F0-4737-826C-722FBAB49894}"/>
            </a:ext>
          </a:extLst>
        </xdr:cNvPr>
        <xdr:cNvSpPr/>
      </xdr:nvSpPr>
      <xdr:spPr>
        <a:xfrm>
          <a:off x="4584700" y="160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2754</xdr:rowOff>
    </xdr:from>
    <xdr:ext cx="534377" cy="259045"/>
    <xdr:sp macro="" textlink="">
      <xdr:nvSpPr>
        <xdr:cNvPr id="249" name="扶助費該当値テキスト">
          <a:extLst>
            <a:ext uri="{FF2B5EF4-FFF2-40B4-BE49-F238E27FC236}">
              <a16:creationId xmlns:a16="http://schemas.microsoft.com/office/drawing/2014/main" id="{6B55A4E7-53D8-41C2-9F66-2EA41FAC2A67}"/>
            </a:ext>
          </a:extLst>
        </xdr:cNvPr>
        <xdr:cNvSpPr txBox="1"/>
      </xdr:nvSpPr>
      <xdr:spPr>
        <a:xfrm>
          <a:off x="4686300" y="1594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5728</xdr:rowOff>
    </xdr:from>
    <xdr:to>
      <xdr:col>20</xdr:col>
      <xdr:colOff>38100</xdr:colOff>
      <xdr:row>94</xdr:row>
      <xdr:rowOff>107328</xdr:rowOff>
    </xdr:to>
    <xdr:sp macro="" textlink="">
      <xdr:nvSpPr>
        <xdr:cNvPr id="250" name="楕円 249">
          <a:extLst>
            <a:ext uri="{FF2B5EF4-FFF2-40B4-BE49-F238E27FC236}">
              <a16:creationId xmlns:a16="http://schemas.microsoft.com/office/drawing/2014/main" id="{798A6D7D-D1F4-45AA-BCEF-ED8310AA93DB}"/>
            </a:ext>
          </a:extLst>
        </xdr:cNvPr>
        <xdr:cNvSpPr/>
      </xdr:nvSpPr>
      <xdr:spPr>
        <a:xfrm>
          <a:off x="3746500" y="161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123855</xdr:rowOff>
    </xdr:from>
    <xdr:ext cx="534377" cy="259045"/>
    <xdr:sp macro="" textlink="">
      <xdr:nvSpPr>
        <xdr:cNvPr id="251" name="テキスト ボックス 250">
          <a:extLst>
            <a:ext uri="{FF2B5EF4-FFF2-40B4-BE49-F238E27FC236}">
              <a16:creationId xmlns:a16="http://schemas.microsoft.com/office/drawing/2014/main" id="{405C985F-64DB-4F00-A1B6-C1653B725E25}"/>
            </a:ext>
          </a:extLst>
        </xdr:cNvPr>
        <xdr:cNvSpPr txBox="1"/>
      </xdr:nvSpPr>
      <xdr:spPr>
        <a:xfrm>
          <a:off x="3530111" y="158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8910</xdr:rowOff>
    </xdr:from>
    <xdr:to>
      <xdr:col>15</xdr:col>
      <xdr:colOff>101600</xdr:colOff>
      <xdr:row>94</xdr:row>
      <xdr:rowOff>110510</xdr:rowOff>
    </xdr:to>
    <xdr:sp macro="" textlink="">
      <xdr:nvSpPr>
        <xdr:cNvPr id="252" name="楕円 251">
          <a:extLst>
            <a:ext uri="{FF2B5EF4-FFF2-40B4-BE49-F238E27FC236}">
              <a16:creationId xmlns:a16="http://schemas.microsoft.com/office/drawing/2014/main" id="{348A60BE-5A0C-4625-8855-FF4DC2B2528D}"/>
            </a:ext>
          </a:extLst>
        </xdr:cNvPr>
        <xdr:cNvSpPr/>
      </xdr:nvSpPr>
      <xdr:spPr>
        <a:xfrm>
          <a:off x="2857500" y="1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127037</xdr:rowOff>
    </xdr:from>
    <xdr:ext cx="534377" cy="259045"/>
    <xdr:sp macro="" textlink="">
      <xdr:nvSpPr>
        <xdr:cNvPr id="253" name="テキスト ボックス 252">
          <a:extLst>
            <a:ext uri="{FF2B5EF4-FFF2-40B4-BE49-F238E27FC236}">
              <a16:creationId xmlns:a16="http://schemas.microsoft.com/office/drawing/2014/main" id="{03D1A00E-FC11-4604-AF4A-B77443DB620B}"/>
            </a:ext>
          </a:extLst>
        </xdr:cNvPr>
        <xdr:cNvSpPr txBox="1"/>
      </xdr:nvSpPr>
      <xdr:spPr>
        <a:xfrm>
          <a:off x="2641111" y="159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28835</xdr:rowOff>
    </xdr:from>
    <xdr:to>
      <xdr:col>10</xdr:col>
      <xdr:colOff>165100</xdr:colOff>
      <xdr:row>94</xdr:row>
      <xdr:rowOff>130435</xdr:rowOff>
    </xdr:to>
    <xdr:sp macro="" textlink="">
      <xdr:nvSpPr>
        <xdr:cNvPr id="254" name="楕円 253">
          <a:extLst>
            <a:ext uri="{FF2B5EF4-FFF2-40B4-BE49-F238E27FC236}">
              <a16:creationId xmlns:a16="http://schemas.microsoft.com/office/drawing/2014/main" id="{35BD33A2-AB15-450F-9600-7D35AF5B3E22}"/>
            </a:ext>
          </a:extLst>
        </xdr:cNvPr>
        <xdr:cNvSpPr/>
      </xdr:nvSpPr>
      <xdr:spPr>
        <a:xfrm>
          <a:off x="1968500" y="16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146962</xdr:rowOff>
    </xdr:from>
    <xdr:ext cx="534377" cy="259045"/>
    <xdr:sp macro="" textlink="">
      <xdr:nvSpPr>
        <xdr:cNvPr id="255" name="テキスト ボックス 254">
          <a:extLst>
            <a:ext uri="{FF2B5EF4-FFF2-40B4-BE49-F238E27FC236}">
              <a16:creationId xmlns:a16="http://schemas.microsoft.com/office/drawing/2014/main" id="{CCFA5E56-1879-4DED-B0EA-8BB9E3EF799D}"/>
            </a:ext>
          </a:extLst>
        </xdr:cNvPr>
        <xdr:cNvSpPr txBox="1"/>
      </xdr:nvSpPr>
      <xdr:spPr>
        <a:xfrm>
          <a:off x="1752111" y="159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40494</xdr:rowOff>
    </xdr:from>
    <xdr:to>
      <xdr:col>6</xdr:col>
      <xdr:colOff>38100</xdr:colOff>
      <xdr:row>94</xdr:row>
      <xdr:rowOff>142094</xdr:rowOff>
    </xdr:to>
    <xdr:sp macro="" textlink="">
      <xdr:nvSpPr>
        <xdr:cNvPr id="256" name="楕円 255">
          <a:extLst>
            <a:ext uri="{FF2B5EF4-FFF2-40B4-BE49-F238E27FC236}">
              <a16:creationId xmlns:a16="http://schemas.microsoft.com/office/drawing/2014/main" id="{ECBC1709-D48C-4082-836F-90AD2F241AF2}"/>
            </a:ext>
          </a:extLst>
        </xdr:cNvPr>
        <xdr:cNvSpPr/>
      </xdr:nvSpPr>
      <xdr:spPr>
        <a:xfrm>
          <a:off x="1079500" y="161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158621</xdr:rowOff>
    </xdr:from>
    <xdr:ext cx="534377" cy="259045"/>
    <xdr:sp macro="" textlink="">
      <xdr:nvSpPr>
        <xdr:cNvPr id="257" name="テキスト ボックス 256">
          <a:extLst>
            <a:ext uri="{FF2B5EF4-FFF2-40B4-BE49-F238E27FC236}">
              <a16:creationId xmlns:a16="http://schemas.microsoft.com/office/drawing/2014/main" id="{B1138251-399C-4664-A4CB-73F9E5149501}"/>
            </a:ext>
          </a:extLst>
        </xdr:cNvPr>
        <xdr:cNvSpPr txBox="1"/>
      </xdr:nvSpPr>
      <xdr:spPr>
        <a:xfrm>
          <a:off x="863111" y="159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B27B27A6-ED4F-40F6-A00B-6586ABF277C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904146AA-8796-4D6C-96BF-3623BDC76FCB}"/>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A5764BF0-8052-44EE-BF7D-641C6B3B1BD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B719953A-9D91-4A66-A058-30842907FC7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1FFB29FC-C1D1-402D-A980-774030E1BDD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789CC7DC-C654-43A9-9D7A-6E5ADAF1F76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650BB113-AFBE-4DBC-8589-F9560D9A8A4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12C2341-8A18-4CA2-9D64-FB76808421A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E1B6E1A5-AE59-4043-9CBC-D0E423C5B02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93342FC2-DFCB-4817-A732-E45A5DE605F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4BFCB56A-4AAB-4F98-87DC-0AEB3C41B56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4A7438C5-4337-4B46-9F70-A651396E5011}"/>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AF5A13D3-63BF-40F2-9A68-56ECD9FC4ADC}"/>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CFD50841-C230-412D-B976-D00776288196}"/>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7F3BDA78-C5D3-4F08-BFDB-A46319442F7C}"/>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5E335CFD-A988-45AB-A8ED-F1764C531B94}"/>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F8C36F60-637F-4E08-892D-F818F6738F1A}"/>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8A75CB04-7E32-4E38-9A04-42B5B208F475}"/>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F92F66B4-9616-4409-ACB1-C9F74FD6B00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FA73FDD4-79BA-4138-8C53-270A23E70FD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262D46FD-A063-420D-A3F5-42939557E78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FCB9CD0A-B503-4C6C-98D3-93B8B56B3363}"/>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F539341-5B7B-4350-8C2C-B86D79FE4C45}"/>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72EA9BEA-89CB-49E3-BED7-9D20B162CB26}"/>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D1135F83-443E-48DE-9C9A-43FD646D4ABD}"/>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89AF4DD4-6967-412A-9F31-9E6DDE3853B2}"/>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53580</xdr:rowOff>
    </xdr:from>
    <xdr:to>
      <xdr:col>55</xdr:col>
      <xdr:colOff>0</xdr:colOff>
      <xdr:row>37</xdr:row>
      <xdr:rowOff>128526</xdr:rowOff>
    </xdr:to>
    <xdr:cxnSp macro="">
      <xdr:nvCxnSpPr>
        <xdr:cNvPr id="284" name="直線コネクタ 283">
          <a:extLst>
            <a:ext uri="{FF2B5EF4-FFF2-40B4-BE49-F238E27FC236}">
              <a16:creationId xmlns:a16="http://schemas.microsoft.com/office/drawing/2014/main" id="{CFF3D392-8F70-4B65-B5DE-B66C6C49E0A1}"/>
            </a:ext>
          </a:extLst>
        </xdr:cNvPr>
        <xdr:cNvCxnSpPr/>
      </xdr:nvCxnSpPr>
      <xdr:spPr>
        <a:xfrm flipV="1">
          <a:off x="9639300" y="6225780"/>
          <a:ext cx="838200" cy="2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A0362A60-9A45-4132-8E2C-4443C943C1AD}"/>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4FE92E99-5153-435E-B29A-F6D8D858595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123822</xdr:rowOff>
    </xdr:from>
    <xdr:to>
      <xdr:col>50</xdr:col>
      <xdr:colOff>114300</xdr:colOff>
      <xdr:row>37</xdr:row>
      <xdr:rowOff>128526</xdr:rowOff>
    </xdr:to>
    <xdr:cxnSp macro="">
      <xdr:nvCxnSpPr>
        <xdr:cNvPr id="287" name="直線コネクタ 286">
          <a:extLst>
            <a:ext uri="{FF2B5EF4-FFF2-40B4-BE49-F238E27FC236}">
              <a16:creationId xmlns:a16="http://schemas.microsoft.com/office/drawing/2014/main" id="{CC0D8152-9F4F-47BF-854F-6E4777D905E4}"/>
            </a:ext>
          </a:extLst>
        </xdr:cNvPr>
        <xdr:cNvCxnSpPr/>
      </xdr:nvCxnSpPr>
      <xdr:spPr>
        <a:xfrm>
          <a:off x="8750300" y="6467472"/>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560D4F63-4734-4D10-BE9E-E0E38EAE421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4844F801-7736-478B-93A3-7CF79209ADD8}"/>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115448</xdr:rowOff>
    </xdr:from>
    <xdr:to>
      <xdr:col>45</xdr:col>
      <xdr:colOff>177800</xdr:colOff>
      <xdr:row>37</xdr:row>
      <xdr:rowOff>123822</xdr:rowOff>
    </xdr:to>
    <xdr:cxnSp macro="">
      <xdr:nvCxnSpPr>
        <xdr:cNvPr id="290" name="直線コネクタ 289">
          <a:extLst>
            <a:ext uri="{FF2B5EF4-FFF2-40B4-BE49-F238E27FC236}">
              <a16:creationId xmlns:a16="http://schemas.microsoft.com/office/drawing/2014/main" id="{9BF60E94-AEB7-479E-92C6-0253C24EDFA1}"/>
            </a:ext>
          </a:extLst>
        </xdr:cNvPr>
        <xdr:cNvCxnSpPr/>
      </xdr:nvCxnSpPr>
      <xdr:spPr>
        <a:xfrm>
          <a:off x="7861300" y="6459098"/>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27224F05-F6EF-41C7-BB88-B583021D5F42}"/>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89F358EC-4CEC-4DCF-9B78-104DDFC8153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115448</xdr:rowOff>
    </xdr:from>
    <xdr:to>
      <xdr:col>41</xdr:col>
      <xdr:colOff>50800</xdr:colOff>
      <xdr:row>37</xdr:row>
      <xdr:rowOff>123481</xdr:rowOff>
    </xdr:to>
    <xdr:cxnSp macro="">
      <xdr:nvCxnSpPr>
        <xdr:cNvPr id="293" name="直線コネクタ 292">
          <a:extLst>
            <a:ext uri="{FF2B5EF4-FFF2-40B4-BE49-F238E27FC236}">
              <a16:creationId xmlns:a16="http://schemas.microsoft.com/office/drawing/2014/main" id="{9E6E6B31-BE01-4E84-B105-95169983E864}"/>
            </a:ext>
          </a:extLst>
        </xdr:cNvPr>
        <xdr:cNvCxnSpPr/>
      </xdr:nvCxnSpPr>
      <xdr:spPr>
        <a:xfrm flipV="1">
          <a:off x="6972300" y="6459098"/>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A5B16E39-C8DE-41CD-8FDA-F1F225CCDE4C}"/>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a:extLst>
            <a:ext uri="{FF2B5EF4-FFF2-40B4-BE49-F238E27FC236}">
              <a16:creationId xmlns:a16="http://schemas.microsoft.com/office/drawing/2014/main" id="{8035E461-BA1F-498D-991D-8F66FBB22C0D}"/>
            </a:ext>
          </a:extLst>
        </xdr:cNvPr>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2AC27E81-8ED9-405B-8F26-1AD5D5B482B9}"/>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id="{8F0728A6-17F4-4BE2-9A59-D2515ADC696C}"/>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796912E4-EEF2-4497-9916-9DCF5CC734D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E9F61A4B-6F34-478D-946C-4FF20D049E0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591058B9-0560-40BF-9F4E-45BE9610FB3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397E15AF-C6F0-42DB-AB0E-4AF1A608088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C8D95875-55A5-4522-B18E-FB766AD3A88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2780</xdr:rowOff>
    </xdr:from>
    <xdr:to>
      <xdr:col>55</xdr:col>
      <xdr:colOff>50800</xdr:colOff>
      <xdr:row>36</xdr:row>
      <xdr:rowOff>104380</xdr:rowOff>
    </xdr:to>
    <xdr:sp macro="" textlink="">
      <xdr:nvSpPr>
        <xdr:cNvPr id="303" name="楕円 302">
          <a:extLst>
            <a:ext uri="{FF2B5EF4-FFF2-40B4-BE49-F238E27FC236}">
              <a16:creationId xmlns:a16="http://schemas.microsoft.com/office/drawing/2014/main" id="{187A856B-9A47-47AE-9D82-E81FD514BAE4}"/>
            </a:ext>
          </a:extLst>
        </xdr:cNvPr>
        <xdr:cNvSpPr/>
      </xdr:nvSpPr>
      <xdr:spPr>
        <a:xfrm>
          <a:off x="10426700" y="6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89157</xdr:rowOff>
    </xdr:from>
    <xdr:ext cx="599010" cy="259045"/>
    <xdr:sp macro="" textlink="">
      <xdr:nvSpPr>
        <xdr:cNvPr id="304" name="補助費等該当値テキスト">
          <a:extLst>
            <a:ext uri="{FF2B5EF4-FFF2-40B4-BE49-F238E27FC236}">
              <a16:creationId xmlns:a16="http://schemas.microsoft.com/office/drawing/2014/main" id="{DBF490A1-5064-4A0A-BCE8-509A4AAD06D9}"/>
            </a:ext>
          </a:extLst>
        </xdr:cNvPr>
        <xdr:cNvSpPr txBox="1"/>
      </xdr:nvSpPr>
      <xdr:spPr>
        <a:xfrm>
          <a:off x="10528300" y="608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77726</xdr:rowOff>
    </xdr:from>
    <xdr:to>
      <xdr:col>50</xdr:col>
      <xdr:colOff>165100</xdr:colOff>
      <xdr:row>38</xdr:row>
      <xdr:rowOff>7875</xdr:rowOff>
    </xdr:to>
    <xdr:sp macro="" textlink="">
      <xdr:nvSpPr>
        <xdr:cNvPr id="305" name="楕円 304">
          <a:extLst>
            <a:ext uri="{FF2B5EF4-FFF2-40B4-BE49-F238E27FC236}">
              <a16:creationId xmlns:a16="http://schemas.microsoft.com/office/drawing/2014/main" id="{80BB1FAA-9101-4FC3-A5AA-5C7215FC65F8}"/>
            </a:ext>
          </a:extLst>
        </xdr:cNvPr>
        <xdr:cNvSpPr/>
      </xdr:nvSpPr>
      <xdr:spPr>
        <a:xfrm>
          <a:off x="9588500" y="64213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170453</xdr:rowOff>
    </xdr:from>
    <xdr:ext cx="534377" cy="259045"/>
    <xdr:sp macro="" textlink="">
      <xdr:nvSpPr>
        <xdr:cNvPr id="306" name="テキスト ボックス 305">
          <a:extLst>
            <a:ext uri="{FF2B5EF4-FFF2-40B4-BE49-F238E27FC236}">
              <a16:creationId xmlns:a16="http://schemas.microsoft.com/office/drawing/2014/main" id="{9CA74494-A1C1-493B-97B9-18E24C6FDF8B}"/>
            </a:ext>
          </a:extLst>
        </xdr:cNvPr>
        <xdr:cNvSpPr txBox="1"/>
      </xdr:nvSpPr>
      <xdr:spPr>
        <a:xfrm>
          <a:off x="9372111" y="651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73022</xdr:rowOff>
    </xdr:from>
    <xdr:to>
      <xdr:col>46</xdr:col>
      <xdr:colOff>38100</xdr:colOff>
      <xdr:row>38</xdr:row>
      <xdr:rowOff>3172</xdr:rowOff>
    </xdr:to>
    <xdr:sp macro="" textlink="">
      <xdr:nvSpPr>
        <xdr:cNvPr id="307" name="楕円 306">
          <a:extLst>
            <a:ext uri="{FF2B5EF4-FFF2-40B4-BE49-F238E27FC236}">
              <a16:creationId xmlns:a16="http://schemas.microsoft.com/office/drawing/2014/main" id="{4B05EB79-4471-48D2-B900-9DC585F11197}"/>
            </a:ext>
          </a:extLst>
        </xdr:cNvPr>
        <xdr:cNvSpPr/>
      </xdr:nvSpPr>
      <xdr:spPr>
        <a:xfrm>
          <a:off x="8699500" y="641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165748</xdr:rowOff>
    </xdr:from>
    <xdr:ext cx="534377" cy="259045"/>
    <xdr:sp macro="" textlink="">
      <xdr:nvSpPr>
        <xdr:cNvPr id="308" name="テキスト ボックス 307">
          <a:extLst>
            <a:ext uri="{FF2B5EF4-FFF2-40B4-BE49-F238E27FC236}">
              <a16:creationId xmlns:a16="http://schemas.microsoft.com/office/drawing/2014/main" id="{8F1997CC-4475-48E7-A3E0-F6E17D92F57B}"/>
            </a:ext>
          </a:extLst>
        </xdr:cNvPr>
        <xdr:cNvSpPr txBox="1"/>
      </xdr:nvSpPr>
      <xdr:spPr>
        <a:xfrm>
          <a:off x="8483111" y="650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64648</xdr:rowOff>
    </xdr:from>
    <xdr:to>
      <xdr:col>41</xdr:col>
      <xdr:colOff>101600</xdr:colOff>
      <xdr:row>37</xdr:row>
      <xdr:rowOff>166248</xdr:rowOff>
    </xdr:to>
    <xdr:sp macro="" textlink="">
      <xdr:nvSpPr>
        <xdr:cNvPr id="309" name="楕円 308">
          <a:extLst>
            <a:ext uri="{FF2B5EF4-FFF2-40B4-BE49-F238E27FC236}">
              <a16:creationId xmlns:a16="http://schemas.microsoft.com/office/drawing/2014/main" id="{ED3EDE18-0FBE-4DF1-B8B7-4485D7D4904F}"/>
            </a:ext>
          </a:extLst>
        </xdr:cNvPr>
        <xdr:cNvSpPr/>
      </xdr:nvSpPr>
      <xdr:spPr>
        <a:xfrm>
          <a:off x="7810500" y="64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xdr:rowOff>
    </xdr:from>
    <xdr:ext cx="534377" cy="259045"/>
    <xdr:sp macro="" textlink="">
      <xdr:nvSpPr>
        <xdr:cNvPr id="310" name="テキスト ボックス 309">
          <a:extLst>
            <a:ext uri="{FF2B5EF4-FFF2-40B4-BE49-F238E27FC236}">
              <a16:creationId xmlns:a16="http://schemas.microsoft.com/office/drawing/2014/main" id="{DD86E7E3-7CA5-4CBA-A538-CA03810C6E41}"/>
            </a:ext>
          </a:extLst>
        </xdr:cNvPr>
        <xdr:cNvSpPr txBox="1"/>
      </xdr:nvSpPr>
      <xdr:spPr>
        <a:xfrm>
          <a:off x="7594111" y="61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72681</xdr:rowOff>
    </xdr:from>
    <xdr:to>
      <xdr:col>36</xdr:col>
      <xdr:colOff>165100</xdr:colOff>
      <xdr:row>38</xdr:row>
      <xdr:rowOff>2831</xdr:rowOff>
    </xdr:to>
    <xdr:sp macro="" textlink="">
      <xdr:nvSpPr>
        <xdr:cNvPr id="311" name="楕円 310">
          <a:extLst>
            <a:ext uri="{FF2B5EF4-FFF2-40B4-BE49-F238E27FC236}">
              <a16:creationId xmlns:a16="http://schemas.microsoft.com/office/drawing/2014/main" id="{8ACF6682-E0FC-4C2E-8CDC-FECF3D7A6D85}"/>
            </a:ext>
          </a:extLst>
        </xdr:cNvPr>
        <xdr:cNvSpPr/>
      </xdr:nvSpPr>
      <xdr:spPr>
        <a:xfrm>
          <a:off x="6921500" y="641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19358</xdr:rowOff>
    </xdr:from>
    <xdr:ext cx="534377" cy="259045"/>
    <xdr:sp macro="" textlink="">
      <xdr:nvSpPr>
        <xdr:cNvPr id="312" name="テキスト ボックス 311">
          <a:extLst>
            <a:ext uri="{FF2B5EF4-FFF2-40B4-BE49-F238E27FC236}">
              <a16:creationId xmlns:a16="http://schemas.microsoft.com/office/drawing/2014/main" id="{3D14B5E8-26C0-4AF0-B6A9-B0CE328A0DDD}"/>
            </a:ext>
          </a:extLst>
        </xdr:cNvPr>
        <xdr:cNvSpPr txBox="1"/>
      </xdr:nvSpPr>
      <xdr:spPr>
        <a:xfrm>
          <a:off x="6705111" y="619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F24C5243-11EB-4F54-980B-450477078D6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9CB3EAF5-A503-4BD6-A0E2-73B031B869B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7C8436A1-8257-4062-AB81-7EA020F0A39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5D097BF5-28B1-4038-9C4D-90175E0389C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638EE9BB-9DD7-4973-913A-017695FD542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59749848-2812-4BE2-94D6-D3806410A27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1928E882-4953-4AA5-A6EB-65158E9E44D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10894D2F-63C6-47AA-A2F4-542FA525F6F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833127CE-D3C8-4CB7-8886-2FFFAA25B12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E2A0551A-6FF0-4DEE-93DD-5E0F3D83C07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ABB70C2A-2CAA-4BBE-BD32-77A4295C9431}"/>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29356C4F-B47F-451E-B853-5ACB86B7BDE7}"/>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1D1A91DF-2850-4DF2-B894-C251BD088897}"/>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AF8E3EB3-3CA1-4B96-BAAD-84FE195103E1}"/>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9B366EA7-0C4A-438F-BD9E-2E1D6EAD44F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8A1EEA1F-01B8-4C74-88ED-67A4601C2305}"/>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BA6214B2-FDFF-430D-966F-CBE208DD3386}"/>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283236EC-0DEE-4DC1-9D12-38DBAFB1FE44}"/>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DD06C44-F8C4-4B6C-99DE-55E951AD96FE}"/>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2F030ED5-150F-44A7-80B6-C42A909A114A}"/>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39572956-A4BF-4A60-98FA-A0BFEC85B0D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25FE0282-762B-40C5-9B5B-7EA367FBE905}"/>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67554533-22F0-4B88-B216-1BB51A35008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33345CBF-12CE-423A-9627-DBB6EE44FB73}"/>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82F9EDDF-68B6-4C14-9295-E31EDA8BD92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4B9FCE27-97C1-4C44-95AC-8CEDC383FD36}"/>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2883B57-FDC1-4C86-85E3-E35460476DE8}"/>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1465F1AB-ED58-47EC-9841-B5B9C614553F}"/>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72C95BA8-7549-4A0E-91A8-F0269EE047E2}"/>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73B0B566-2817-402D-A239-1276DDD3FCCA}"/>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93458</xdr:rowOff>
    </xdr:from>
    <xdr:to>
      <xdr:col>55</xdr:col>
      <xdr:colOff>0</xdr:colOff>
      <xdr:row>59</xdr:row>
      <xdr:rowOff>24913</xdr:rowOff>
    </xdr:to>
    <xdr:cxnSp macro="">
      <xdr:nvCxnSpPr>
        <xdr:cNvPr id="343" name="直線コネクタ 342">
          <a:extLst>
            <a:ext uri="{FF2B5EF4-FFF2-40B4-BE49-F238E27FC236}">
              <a16:creationId xmlns:a16="http://schemas.microsoft.com/office/drawing/2014/main" id="{8CD9A342-7ADA-4A23-84F3-AF1DEA2E9CF4}"/>
            </a:ext>
          </a:extLst>
        </xdr:cNvPr>
        <xdr:cNvCxnSpPr/>
      </xdr:nvCxnSpPr>
      <xdr:spPr>
        <a:xfrm flipV="1">
          <a:off x="9639300" y="10037558"/>
          <a:ext cx="838200" cy="10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288BE2DE-2DD8-4E12-B252-4B4A34539CB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45763560-616B-447E-BEEC-FEE952B9DD8D}"/>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11152</xdr:rowOff>
    </xdr:from>
    <xdr:to>
      <xdr:col>50</xdr:col>
      <xdr:colOff>114300</xdr:colOff>
      <xdr:row>59</xdr:row>
      <xdr:rowOff>24913</xdr:rowOff>
    </xdr:to>
    <xdr:cxnSp macro="">
      <xdr:nvCxnSpPr>
        <xdr:cNvPr id="346" name="直線コネクタ 345">
          <a:extLst>
            <a:ext uri="{FF2B5EF4-FFF2-40B4-BE49-F238E27FC236}">
              <a16:creationId xmlns:a16="http://schemas.microsoft.com/office/drawing/2014/main" id="{12E279FE-F4E5-486A-9E04-83177A181C69}"/>
            </a:ext>
          </a:extLst>
        </xdr:cNvPr>
        <xdr:cNvCxnSpPr/>
      </xdr:nvCxnSpPr>
      <xdr:spPr>
        <a:xfrm>
          <a:off x="8750300" y="10126702"/>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25DF7425-81F5-4AFE-9C61-B59698584EFA}"/>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B30B7F1-3368-4067-860E-15AD1C0624EC}"/>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11152</xdr:rowOff>
    </xdr:from>
    <xdr:to>
      <xdr:col>45</xdr:col>
      <xdr:colOff>177800</xdr:colOff>
      <xdr:row>59</xdr:row>
      <xdr:rowOff>14943</xdr:rowOff>
    </xdr:to>
    <xdr:cxnSp macro="">
      <xdr:nvCxnSpPr>
        <xdr:cNvPr id="349" name="直線コネクタ 348">
          <a:extLst>
            <a:ext uri="{FF2B5EF4-FFF2-40B4-BE49-F238E27FC236}">
              <a16:creationId xmlns:a16="http://schemas.microsoft.com/office/drawing/2014/main" id="{C963705F-3B14-4ABC-B00E-8B0E2CB62446}"/>
            </a:ext>
          </a:extLst>
        </xdr:cNvPr>
        <xdr:cNvCxnSpPr/>
      </xdr:nvCxnSpPr>
      <xdr:spPr>
        <a:xfrm flipV="1">
          <a:off x="7861300" y="10126702"/>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445C2AAE-4B10-48C0-B9DC-501BF00B74B8}"/>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F7904334-9934-4214-8ECE-5F762A4A388B}"/>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142387</xdr:rowOff>
    </xdr:from>
    <xdr:to>
      <xdr:col>41</xdr:col>
      <xdr:colOff>50800</xdr:colOff>
      <xdr:row>59</xdr:row>
      <xdr:rowOff>14943</xdr:rowOff>
    </xdr:to>
    <xdr:cxnSp macro="">
      <xdr:nvCxnSpPr>
        <xdr:cNvPr id="352" name="直線コネクタ 351">
          <a:extLst>
            <a:ext uri="{FF2B5EF4-FFF2-40B4-BE49-F238E27FC236}">
              <a16:creationId xmlns:a16="http://schemas.microsoft.com/office/drawing/2014/main" id="{27720FE4-B7F3-499F-80BA-BE6201FE64B0}"/>
            </a:ext>
          </a:extLst>
        </xdr:cNvPr>
        <xdr:cNvCxnSpPr/>
      </xdr:nvCxnSpPr>
      <xdr:spPr>
        <a:xfrm>
          <a:off x="6972300" y="10086487"/>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5A37FEF0-76BC-4270-8748-384B6F56F8B1}"/>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DC52AFEC-FA54-44DE-A7E1-BF8B6A133BE7}"/>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48C09539-E3F4-4B57-BFD4-B66D7DD8B155}"/>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98E3FC4C-8D8C-49CB-86CC-7A675F5D93F6}"/>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1A626BA3-5E08-4E4B-95EB-99B713ABBBD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725077F8-EEA0-4944-A9AC-E72A81DD79A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BDF930F4-90B5-4232-8AA5-6F126D79DD2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25D94437-E74A-4149-A32F-EA932BE0A5F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20656D44-BDC1-4BBD-B95C-4487C30A179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42658</xdr:rowOff>
    </xdr:from>
    <xdr:to>
      <xdr:col>55</xdr:col>
      <xdr:colOff>50800</xdr:colOff>
      <xdr:row>58</xdr:row>
      <xdr:rowOff>144258</xdr:rowOff>
    </xdr:to>
    <xdr:sp macro="" textlink="">
      <xdr:nvSpPr>
        <xdr:cNvPr id="362" name="楕円 361">
          <a:extLst>
            <a:ext uri="{FF2B5EF4-FFF2-40B4-BE49-F238E27FC236}">
              <a16:creationId xmlns:a16="http://schemas.microsoft.com/office/drawing/2014/main" id="{513AADEF-6B7A-4345-B13F-88BA72B65A65}"/>
            </a:ext>
          </a:extLst>
        </xdr:cNvPr>
        <xdr:cNvSpPr/>
      </xdr:nvSpPr>
      <xdr:spPr>
        <a:xfrm>
          <a:off x="10426700" y="99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21085</xdr:rowOff>
    </xdr:from>
    <xdr:ext cx="534377" cy="259045"/>
    <xdr:sp macro="" textlink="">
      <xdr:nvSpPr>
        <xdr:cNvPr id="363" name="普通建設事業費該当値テキスト">
          <a:extLst>
            <a:ext uri="{FF2B5EF4-FFF2-40B4-BE49-F238E27FC236}">
              <a16:creationId xmlns:a16="http://schemas.microsoft.com/office/drawing/2014/main" id="{E793225B-2852-4E01-930A-0A4A23750949}"/>
            </a:ext>
          </a:extLst>
        </xdr:cNvPr>
        <xdr:cNvSpPr txBox="1"/>
      </xdr:nvSpPr>
      <xdr:spPr>
        <a:xfrm>
          <a:off x="10528300" y="99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145563</xdr:rowOff>
    </xdr:from>
    <xdr:to>
      <xdr:col>50</xdr:col>
      <xdr:colOff>165100</xdr:colOff>
      <xdr:row>59</xdr:row>
      <xdr:rowOff>75713</xdr:rowOff>
    </xdr:to>
    <xdr:sp macro="" textlink="">
      <xdr:nvSpPr>
        <xdr:cNvPr id="364" name="楕円 363">
          <a:extLst>
            <a:ext uri="{FF2B5EF4-FFF2-40B4-BE49-F238E27FC236}">
              <a16:creationId xmlns:a16="http://schemas.microsoft.com/office/drawing/2014/main" id="{DEF2CC73-AB2E-4091-A420-36705365EB5F}"/>
            </a:ext>
          </a:extLst>
        </xdr:cNvPr>
        <xdr:cNvSpPr/>
      </xdr:nvSpPr>
      <xdr:spPr>
        <a:xfrm>
          <a:off x="9588500" y="100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66840</xdr:rowOff>
    </xdr:from>
    <xdr:ext cx="534377" cy="259045"/>
    <xdr:sp macro="" textlink="">
      <xdr:nvSpPr>
        <xdr:cNvPr id="365" name="テキスト ボックス 364">
          <a:extLst>
            <a:ext uri="{FF2B5EF4-FFF2-40B4-BE49-F238E27FC236}">
              <a16:creationId xmlns:a16="http://schemas.microsoft.com/office/drawing/2014/main" id="{4E1F4F67-196B-419E-B2CD-1C947628F78E}"/>
            </a:ext>
          </a:extLst>
        </xdr:cNvPr>
        <xdr:cNvSpPr txBox="1"/>
      </xdr:nvSpPr>
      <xdr:spPr>
        <a:xfrm>
          <a:off x="9372111" y="101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131802</xdr:rowOff>
    </xdr:from>
    <xdr:to>
      <xdr:col>46</xdr:col>
      <xdr:colOff>38100</xdr:colOff>
      <xdr:row>59</xdr:row>
      <xdr:rowOff>61952</xdr:rowOff>
    </xdr:to>
    <xdr:sp macro="" textlink="">
      <xdr:nvSpPr>
        <xdr:cNvPr id="366" name="楕円 365">
          <a:extLst>
            <a:ext uri="{FF2B5EF4-FFF2-40B4-BE49-F238E27FC236}">
              <a16:creationId xmlns:a16="http://schemas.microsoft.com/office/drawing/2014/main" id="{650A2F67-3C5B-438C-A5F8-868D33032FD4}"/>
            </a:ext>
          </a:extLst>
        </xdr:cNvPr>
        <xdr:cNvSpPr/>
      </xdr:nvSpPr>
      <xdr:spPr>
        <a:xfrm>
          <a:off x="8699500" y="100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53079</xdr:rowOff>
    </xdr:from>
    <xdr:ext cx="534377" cy="259045"/>
    <xdr:sp macro="" textlink="">
      <xdr:nvSpPr>
        <xdr:cNvPr id="367" name="テキスト ボックス 366">
          <a:extLst>
            <a:ext uri="{FF2B5EF4-FFF2-40B4-BE49-F238E27FC236}">
              <a16:creationId xmlns:a16="http://schemas.microsoft.com/office/drawing/2014/main" id="{A801270F-210C-4CC4-811F-B84FB3A940A3}"/>
            </a:ext>
          </a:extLst>
        </xdr:cNvPr>
        <xdr:cNvSpPr txBox="1"/>
      </xdr:nvSpPr>
      <xdr:spPr>
        <a:xfrm>
          <a:off x="8483111" y="101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135593</xdr:rowOff>
    </xdr:from>
    <xdr:to>
      <xdr:col>41</xdr:col>
      <xdr:colOff>101600</xdr:colOff>
      <xdr:row>59</xdr:row>
      <xdr:rowOff>65743</xdr:rowOff>
    </xdr:to>
    <xdr:sp macro="" textlink="">
      <xdr:nvSpPr>
        <xdr:cNvPr id="368" name="楕円 367">
          <a:extLst>
            <a:ext uri="{FF2B5EF4-FFF2-40B4-BE49-F238E27FC236}">
              <a16:creationId xmlns:a16="http://schemas.microsoft.com/office/drawing/2014/main" id="{7AABF8C7-D94E-408D-8125-7DBD7370C023}"/>
            </a:ext>
          </a:extLst>
        </xdr:cNvPr>
        <xdr:cNvSpPr/>
      </xdr:nvSpPr>
      <xdr:spPr>
        <a:xfrm>
          <a:off x="7810500" y="100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56870</xdr:rowOff>
    </xdr:from>
    <xdr:ext cx="534377" cy="259045"/>
    <xdr:sp macro="" textlink="">
      <xdr:nvSpPr>
        <xdr:cNvPr id="369" name="テキスト ボックス 368">
          <a:extLst>
            <a:ext uri="{FF2B5EF4-FFF2-40B4-BE49-F238E27FC236}">
              <a16:creationId xmlns:a16="http://schemas.microsoft.com/office/drawing/2014/main" id="{7AF4EF7C-3FD1-4B60-A258-4942B8C9C822}"/>
            </a:ext>
          </a:extLst>
        </xdr:cNvPr>
        <xdr:cNvSpPr txBox="1"/>
      </xdr:nvSpPr>
      <xdr:spPr>
        <a:xfrm>
          <a:off x="7594111" y="101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91587</xdr:rowOff>
    </xdr:from>
    <xdr:to>
      <xdr:col>36</xdr:col>
      <xdr:colOff>165100</xdr:colOff>
      <xdr:row>59</xdr:row>
      <xdr:rowOff>21737</xdr:rowOff>
    </xdr:to>
    <xdr:sp macro="" textlink="">
      <xdr:nvSpPr>
        <xdr:cNvPr id="370" name="楕円 369">
          <a:extLst>
            <a:ext uri="{FF2B5EF4-FFF2-40B4-BE49-F238E27FC236}">
              <a16:creationId xmlns:a16="http://schemas.microsoft.com/office/drawing/2014/main" id="{191B6A35-7CA1-4D90-BADC-A7B59656A889}"/>
            </a:ext>
          </a:extLst>
        </xdr:cNvPr>
        <xdr:cNvSpPr/>
      </xdr:nvSpPr>
      <xdr:spPr>
        <a:xfrm>
          <a:off x="6921500" y="100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12864</xdr:rowOff>
    </xdr:from>
    <xdr:ext cx="534377" cy="259045"/>
    <xdr:sp macro="" textlink="">
      <xdr:nvSpPr>
        <xdr:cNvPr id="371" name="テキスト ボックス 370">
          <a:extLst>
            <a:ext uri="{FF2B5EF4-FFF2-40B4-BE49-F238E27FC236}">
              <a16:creationId xmlns:a16="http://schemas.microsoft.com/office/drawing/2014/main" id="{E031A7D3-0639-4B33-98F4-2105994583EC}"/>
            </a:ext>
          </a:extLst>
        </xdr:cNvPr>
        <xdr:cNvSpPr txBox="1"/>
      </xdr:nvSpPr>
      <xdr:spPr>
        <a:xfrm>
          <a:off x="6705111" y="101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809C7D47-2E64-4AB4-8F7F-A0A11E0EF3C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60B6428F-D1FD-4060-9462-458DC470320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2542CDF6-B244-4361-9A61-639DC33FB35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4AA797B7-CC42-46C1-AFF1-A0B446E5156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F9442086-C6B5-4E69-8FE5-652C72A369F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5DE41BF1-9548-4EA2-94F2-2E8EEEE4207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A6E6D1B-1102-445D-91BC-708B4F3F864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8EFF8C7-86B2-47FA-BD22-EDC15E06149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444A6B14-6B64-4956-8A8C-F8F2D751CCD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801DD5F-DECB-4E04-98FB-BC9126E3049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79E4EAB1-E986-4299-B1C3-B3C96623BCCC}"/>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854421B9-222E-439D-87E1-8AC66FA13FD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772D14DA-94BC-4970-809C-637EA25D970B}"/>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326E07B0-31B8-4243-8A28-6BAAF09F7CB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BA6326E5-07FD-44F6-A05F-2C958690397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C5EE4BAD-1F72-4CFB-809A-5451D83928A4}"/>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EAFAD0F1-360B-4199-974E-2B066EA935AD}"/>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C5D6F310-7ECB-49A4-9A2B-449A2F713BEC}"/>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25CDC1E4-A3F9-47B9-AC14-3EC002901A3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802A23FD-64FF-427C-82CA-3581C81D9892}"/>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A773856C-157B-49DA-AD47-1913A568A50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160EC851-F415-4B5F-AD73-674952CFBC4D}"/>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FF6F878E-FFA1-47CC-AA97-3BB60036EDB1}"/>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FCA824EB-7F71-4347-BE06-CCCD4CF690F2}"/>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7771740D-EAAE-424C-A066-2B77303CC264}"/>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BD3CBA41-89D8-431E-9D22-672B501F6EE3}"/>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10770</xdr:rowOff>
    </xdr:from>
    <xdr:to>
      <xdr:col>55</xdr:col>
      <xdr:colOff>0</xdr:colOff>
      <xdr:row>78</xdr:row>
      <xdr:rowOff>47853</xdr:rowOff>
    </xdr:to>
    <xdr:cxnSp macro="">
      <xdr:nvCxnSpPr>
        <xdr:cNvPr id="398" name="直線コネクタ 397">
          <a:extLst>
            <a:ext uri="{FF2B5EF4-FFF2-40B4-BE49-F238E27FC236}">
              <a16:creationId xmlns:a16="http://schemas.microsoft.com/office/drawing/2014/main" id="{D6CA5905-89C5-4BB0-9B51-FBB6E3DFBB66}"/>
            </a:ext>
          </a:extLst>
        </xdr:cNvPr>
        <xdr:cNvCxnSpPr/>
      </xdr:nvCxnSpPr>
      <xdr:spPr>
        <a:xfrm flipV="1">
          <a:off x="9639300" y="13383870"/>
          <a:ext cx="8382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4E3A69C6-01C0-4342-A674-3A690D5F0D46}"/>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4724C9B6-8EEC-4CAE-8D92-33B1BA4F2B1F}"/>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47853</xdr:rowOff>
    </xdr:from>
    <xdr:to>
      <xdr:col>50</xdr:col>
      <xdr:colOff>114300</xdr:colOff>
      <xdr:row>78</xdr:row>
      <xdr:rowOff>76017</xdr:rowOff>
    </xdr:to>
    <xdr:cxnSp macro="">
      <xdr:nvCxnSpPr>
        <xdr:cNvPr id="401" name="直線コネクタ 400">
          <a:extLst>
            <a:ext uri="{FF2B5EF4-FFF2-40B4-BE49-F238E27FC236}">
              <a16:creationId xmlns:a16="http://schemas.microsoft.com/office/drawing/2014/main" id="{E571746B-D32B-4CFB-A5C8-BDE2189DF35B}"/>
            </a:ext>
          </a:extLst>
        </xdr:cNvPr>
        <xdr:cNvCxnSpPr/>
      </xdr:nvCxnSpPr>
      <xdr:spPr>
        <a:xfrm flipV="1">
          <a:off x="8750300" y="13420953"/>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67C2F437-1434-4A84-979B-3555FBCD1C98}"/>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7C8545D8-FF33-415D-8907-3CC79E54D5D7}"/>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36326</xdr:rowOff>
    </xdr:from>
    <xdr:to>
      <xdr:col>45</xdr:col>
      <xdr:colOff>177800</xdr:colOff>
      <xdr:row>78</xdr:row>
      <xdr:rowOff>76017</xdr:rowOff>
    </xdr:to>
    <xdr:cxnSp macro="">
      <xdr:nvCxnSpPr>
        <xdr:cNvPr id="404" name="直線コネクタ 403">
          <a:extLst>
            <a:ext uri="{FF2B5EF4-FFF2-40B4-BE49-F238E27FC236}">
              <a16:creationId xmlns:a16="http://schemas.microsoft.com/office/drawing/2014/main" id="{0F9969BC-3096-48E0-9D8A-857E71521265}"/>
            </a:ext>
          </a:extLst>
        </xdr:cNvPr>
        <xdr:cNvCxnSpPr/>
      </xdr:nvCxnSpPr>
      <xdr:spPr>
        <a:xfrm>
          <a:off x="7861300" y="13409426"/>
          <a:ext cx="889000" cy="3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CAE21E69-F5B1-4D71-9AB5-2AEF2073F95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AF51E003-6D66-4592-B73C-8B42969D040C}"/>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30434</xdr:rowOff>
    </xdr:from>
    <xdr:to>
      <xdr:col>41</xdr:col>
      <xdr:colOff>50800</xdr:colOff>
      <xdr:row>78</xdr:row>
      <xdr:rowOff>36326</xdr:rowOff>
    </xdr:to>
    <xdr:cxnSp macro="">
      <xdr:nvCxnSpPr>
        <xdr:cNvPr id="407" name="直線コネクタ 406">
          <a:extLst>
            <a:ext uri="{FF2B5EF4-FFF2-40B4-BE49-F238E27FC236}">
              <a16:creationId xmlns:a16="http://schemas.microsoft.com/office/drawing/2014/main" id="{0F673211-AAD0-4429-91B9-B3C0940C00D9}"/>
            </a:ext>
          </a:extLst>
        </xdr:cNvPr>
        <xdr:cNvCxnSpPr/>
      </xdr:nvCxnSpPr>
      <xdr:spPr>
        <a:xfrm>
          <a:off x="6972300" y="13403534"/>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BF71E6F6-E15D-4A83-9BDB-737D158D5EA4}"/>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4682222-D2A3-4A0D-9A70-50E21B56C036}"/>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FDC48596-DD51-43AD-A6E1-93CBA254A158}"/>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F5C4B129-7D55-4AB3-BC32-FBB919355869}"/>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54E6898B-B5E2-4A1D-97E8-6A3C0F624A3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6362D303-CDEB-4B4D-A7C8-85102B0D6DA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96BD3446-4EFB-4166-92F6-C2767F820EF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ED163215-5147-4CAB-ACC1-020341C1B2E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594EB86-40E6-4F29-AE79-6C5D2AF1700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131420</xdr:rowOff>
    </xdr:from>
    <xdr:to>
      <xdr:col>55</xdr:col>
      <xdr:colOff>50800</xdr:colOff>
      <xdr:row>78</xdr:row>
      <xdr:rowOff>61570</xdr:rowOff>
    </xdr:to>
    <xdr:sp macro="" textlink="">
      <xdr:nvSpPr>
        <xdr:cNvPr id="417" name="楕円 416">
          <a:extLst>
            <a:ext uri="{FF2B5EF4-FFF2-40B4-BE49-F238E27FC236}">
              <a16:creationId xmlns:a16="http://schemas.microsoft.com/office/drawing/2014/main" id="{BDCEE651-FC12-44EC-8248-83A40C03EDA5}"/>
            </a:ext>
          </a:extLst>
        </xdr:cNvPr>
        <xdr:cNvSpPr/>
      </xdr:nvSpPr>
      <xdr:spPr>
        <a:xfrm>
          <a:off x="10426700" y="133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109847</xdr:rowOff>
    </xdr:from>
    <xdr:ext cx="534377" cy="259045"/>
    <xdr:sp macro="" textlink="">
      <xdr:nvSpPr>
        <xdr:cNvPr id="418" name="普通建設事業費 （ うち新規整備　）該当値テキスト">
          <a:extLst>
            <a:ext uri="{FF2B5EF4-FFF2-40B4-BE49-F238E27FC236}">
              <a16:creationId xmlns:a16="http://schemas.microsoft.com/office/drawing/2014/main" id="{9DB1E8E9-E195-4F0E-A461-73F27FD8EB74}"/>
            </a:ext>
          </a:extLst>
        </xdr:cNvPr>
        <xdr:cNvSpPr txBox="1"/>
      </xdr:nvSpPr>
      <xdr:spPr>
        <a:xfrm>
          <a:off x="10528300" y="133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168503</xdr:rowOff>
    </xdr:from>
    <xdr:to>
      <xdr:col>50</xdr:col>
      <xdr:colOff>165100</xdr:colOff>
      <xdr:row>78</xdr:row>
      <xdr:rowOff>98653</xdr:rowOff>
    </xdr:to>
    <xdr:sp macro="" textlink="">
      <xdr:nvSpPr>
        <xdr:cNvPr id="419" name="楕円 418">
          <a:extLst>
            <a:ext uri="{FF2B5EF4-FFF2-40B4-BE49-F238E27FC236}">
              <a16:creationId xmlns:a16="http://schemas.microsoft.com/office/drawing/2014/main" id="{FA33CEA0-5C91-4DB8-B5CA-972BF8A434A7}"/>
            </a:ext>
          </a:extLst>
        </xdr:cNvPr>
        <xdr:cNvSpPr/>
      </xdr:nvSpPr>
      <xdr:spPr>
        <a:xfrm>
          <a:off x="9588500" y="133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89780</xdr:rowOff>
    </xdr:from>
    <xdr:ext cx="534377" cy="259045"/>
    <xdr:sp macro="" textlink="">
      <xdr:nvSpPr>
        <xdr:cNvPr id="420" name="テキスト ボックス 419">
          <a:extLst>
            <a:ext uri="{FF2B5EF4-FFF2-40B4-BE49-F238E27FC236}">
              <a16:creationId xmlns:a16="http://schemas.microsoft.com/office/drawing/2014/main" id="{A5E2BD51-FEE3-4B6C-AF4D-2EC71E978597}"/>
            </a:ext>
          </a:extLst>
        </xdr:cNvPr>
        <xdr:cNvSpPr txBox="1"/>
      </xdr:nvSpPr>
      <xdr:spPr>
        <a:xfrm>
          <a:off x="9372111" y="134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25217</xdr:rowOff>
    </xdr:from>
    <xdr:to>
      <xdr:col>46</xdr:col>
      <xdr:colOff>38100</xdr:colOff>
      <xdr:row>78</xdr:row>
      <xdr:rowOff>126817</xdr:rowOff>
    </xdr:to>
    <xdr:sp macro="" textlink="">
      <xdr:nvSpPr>
        <xdr:cNvPr id="421" name="楕円 420">
          <a:extLst>
            <a:ext uri="{FF2B5EF4-FFF2-40B4-BE49-F238E27FC236}">
              <a16:creationId xmlns:a16="http://schemas.microsoft.com/office/drawing/2014/main" id="{A6B44CAC-9AF5-4881-A547-B53A62D589DD}"/>
            </a:ext>
          </a:extLst>
        </xdr:cNvPr>
        <xdr:cNvSpPr/>
      </xdr:nvSpPr>
      <xdr:spPr>
        <a:xfrm>
          <a:off x="8699500" y="133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117944</xdr:rowOff>
    </xdr:from>
    <xdr:ext cx="534377" cy="259045"/>
    <xdr:sp macro="" textlink="">
      <xdr:nvSpPr>
        <xdr:cNvPr id="422" name="テキスト ボックス 421">
          <a:extLst>
            <a:ext uri="{FF2B5EF4-FFF2-40B4-BE49-F238E27FC236}">
              <a16:creationId xmlns:a16="http://schemas.microsoft.com/office/drawing/2014/main" id="{41D0FA20-3480-4324-BEF0-64D36FAFD079}"/>
            </a:ext>
          </a:extLst>
        </xdr:cNvPr>
        <xdr:cNvSpPr txBox="1"/>
      </xdr:nvSpPr>
      <xdr:spPr>
        <a:xfrm>
          <a:off x="8483111" y="134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156976</xdr:rowOff>
    </xdr:from>
    <xdr:to>
      <xdr:col>41</xdr:col>
      <xdr:colOff>101600</xdr:colOff>
      <xdr:row>78</xdr:row>
      <xdr:rowOff>87126</xdr:rowOff>
    </xdr:to>
    <xdr:sp macro="" textlink="">
      <xdr:nvSpPr>
        <xdr:cNvPr id="423" name="楕円 422">
          <a:extLst>
            <a:ext uri="{FF2B5EF4-FFF2-40B4-BE49-F238E27FC236}">
              <a16:creationId xmlns:a16="http://schemas.microsoft.com/office/drawing/2014/main" id="{E27DDE4F-F3F9-48FE-9DF5-9A641D8AA971}"/>
            </a:ext>
          </a:extLst>
        </xdr:cNvPr>
        <xdr:cNvSpPr/>
      </xdr:nvSpPr>
      <xdr:spPr>
        <a:xfrm>
          <a:off x="7810500" y="13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78253</xdr:rowOff>
    </xdr:from>
    <xdr:ext cx="534377" cy="259045"/>
    <xdr:sp macro="" textlink="">
      <xdr:nvSpPr>
        <xdr:cNvPr id="424" name="テキスト ボックス 423">
          <a:extLst>
            <a:ext uri="{FF2B5EF4-FFF2-40B4-BE49-F238E27FC236}">
              <a16:creationId xmlns:a16="http://schemas.microsoft.com/office/drawing/2014/main" id="{01988D23-97CD-46BD-BC6A-B4585F415C35}"/>
            </a:ext>
          </a:extLst>
        </xdr:cNvPr>
        <xdr:cNvSpPr txBox="1"/>
      </xdr:nvSpPr>
      <xdr:spPr>
        <a:xfrm>
          <a:off x="7594111" y="134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151084</xdr:rowOff>
    </xdr:from>
    <xdr:to>
      <xdr:col>36</xdr:col>
      <xdr:colOff>165100</xdr:colOff>
      <xdr:row>78</xdr:row>
      <xdr:rowOff>81234</xdr:rowOff>
    </xdr:to>
    <xdr:sp macro="" textlink="">
      <xdr:nvSpPr>
        <xdr:cNvPr id="425" name="楕円 424">
          <a:extLst>
            <a:ext uri="{FF2B5EF4-FFF2-40B4-BE49-F238E27FC236}">
              <a16:creationId xmlns:a16="http://schemas.microsoft.com/office/drawing/2014/main" id="{3E2BE046-B014-4F5C-A58C-2631449D5C82}"/>
            </a:ext>
          </a:extLst>
        </xdr:cNvPr>
        <xdr:cNvSpPr/>
      </xdr:nvSpPr>
      <xdr:spPr>
        <a:xfrm>
          <a:off x="6921500" y="133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72361</xdr:rowOff>
    </xdr:from>
    <xdr:ext cx="534377" cy="259045"/>
    <xdr:sp macro="" textlink="">
      <xdr:nvSpPr>
        <xdr:cNvPr id="426" name="テキスト ボックス 425">
          <a:extLst>
            <a:ext uri="{FF2B5EF4-FFF2-40B4-BE49-F238E27FC236}">
              <a16:creationId xmlns:a16="http://schemas.microsoft.com/office/drawing/2014/main" id="{C4AB37DF-0AA5-4414-81D1-7403339BBAC1}"/>
            </a:ext>
          </a:extLst>
        </xdr:cNvPr>
        <xdr:cNvSpPr txBox="1"/>
      </xdr:nvSpPr>
      <xdr:spPr>
        <a:xfrm>
          <a:off x="6705111" y="1344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F855EFEA-28DA-4B21-A657-1A904F758787}"/>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20717737-3F31-4063-A70B-5191913F37B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B7B59F46-80CC-45E6-8B03-9207228BD4B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BF87E194-46C7-4B55-81B3-2ECD92F725D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A198BC29-C71A-4FAC-92C3-5C83E6818C2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7C00E89B-2F81-44C8-9C1E-4B6AC0889E9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90C24912-DFD1-412D-895E-F94A99C40DA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781DC7F5-EB08-49B9-BC8E-40DAB02A323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59EA65CC-129F-4E81-9DFA-3D7BA5BB57A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9C642C01-444A-4D86-8917-B02DDD1E092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1F805053-4AAA-4F43-AC33-7BE2BD1D6C5A}"/>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8B4FF05E-F16F-44EC-A512-DF783E75CEFA}"/>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19E2BA0A-2F4A-45CC-8810-3243B31A1D0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27BBAAE2-79A3-404F-AAA7-8BF21F1BA76B}"/>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A4FDA2E5-FBD0-4F87-A006-A485A5099E48}"/>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9CAC69C4-0986-45AD-8B62-A81FAD0C25D6}"/>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74E6B15-3E6F-449E-BA47-268319D9EBE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138E7DB6-C727-45C6-908F-C28095D58E15}"/>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301C7CCD-59C6-4819-A0C9-65D95EBE5CE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4CCBC55D-7A7E-493E-850C-35E10E1ABF33}"/>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696C7F10-C771-44C5-8BB4-AD4B66C37408}"/>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41D30CB9-7E16-4D47-B729-D29F2A8CD63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D83F6579-C44A-4BAA-A76B-1FF33F2D099D}"/>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C759A765-AF6D-44BB-B673-19C7EA9859A1}"/>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65097</xdr:rowOff>
    </xdr:from>
    <xdr:to>
      <xdr:col>55</xdr:col>
      <xdr:colOff>0</xdr:colOff>
      <xdr:row>98</xdr:row>
      <xdr:rowOff>15878</xdr:rowOff>
    </xdr:to>
    <xdr:cxnSp macro="">
      <xdr:nvCxnSpPr>
        <xdr:cNvPr id="451" name="直線コネクタ 450">
          <a:extLst>
            <a:ext uri="{FF2B5EF4-FFF2-40B4-BE49-F238E27FC236}">
              <a16:creationId xmlns:a16="http://schemas.microsoft.com/office/drawing/2014/main" id="{C3E8B980-B468-465B-92F0-82FE0DC567FA}"/>
            </a:ext>
          </a:extLst>
        </xdr:cNvPr>
        <xdr:cNvCxnSpPr/>
      </xdr:nvCxnSpPr>
      <xdr:spPr>
        <a:xfrm flipV="1">
          <a:off x="9639300" y="16695747"/>
          <a:ext cx="838200" cy="1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2D64A2BC-1E61-407F-BA58-D2171EA2BB7E}"/>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9D38F898-5916-4B93-8768-D307572F5311}"/>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129316</xdr:rowOff>
    </xdr:from>
    <xdr:to>
      <xdr:col>50</xdr:col>
      <xdr:colOff>114300</xdr:colOff>
      <xdr:row>98</xdr:row>
      <xdr:rowOff>15878</xdr:rowOff>
    </xdr:to>
    <xdr:cxnSp macro="">
      <xdr:nvCxnSpPr>
        <xdr:cNvPr id="454" name="直線コネクタ 453">
          <a:extLst>
            <a:ext uri="{FF2B5EF4-FFF2-40B4-BE49-F238E27FC236}">
              <a16:creationId xmlns:a16="http://schemas.microsoft.com/office/drawing/2014/main" id="{2029FAD7-E215-4388-8895-C706F0B5AE5D}"/>
            </a:ext>
          </a:extLst>
        </xdr:cNvPr>
        <xdr:cNvCxnSpPr/>
      </xdr:nvCxnSpPr>
      <xdr:spPr>
        <a:xfrm>
          <a:off x="8750300" y="16759966"/>
          <a:ext cx="889000" cy="5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F04866A-9225-4EBB-8D67-8C1329904CD1}"/>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2EA87BF1-F73D-4CA1-A192-3A42D5B40962}"/>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129316</xdr:rowOff>
    </xdr:from>
    <xdr:to>
      <xdr:col>45</xdr:col>
      <xdr:colOff>177800</xdr:colOff>
      <xdr:row>98</xdr:row>
      <xdr:rowOff>19490</xdr:rowOff>
    </xdr:to>
    <xdr:cxnSp macro="">
      <xdr:nvCxnSpPr>
        <xdr:cNvPr id="457" name="直線コネクタ 456">
          <a:extLst>
            <a:ext uri="{FF2B5EF4-FFF2-40B4-BE49-F238E27FC236}">
              <a16:creationId xmlns:a16="http://schemas.microsoft.com/office/drawing/2014/main" id="{29E4DE06-3359-4C35-BE89-CBEB57785038}"/>
            </a:ext>
          </a:extLst>
        </xdr:cNvPr>
        <xdr:cNvCxnSpPr/>
      </xdr:nvCxnSpPr>
      <xdr:spPr>
        <a:xfrm flipV="1">
          <a:off x="7861300" y="16759966"/>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D09EDFB4-71FC-42C9-AEAB-4B1A46DE6E27}"/>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61F076DC-6E4C-4657-AB3B-8042E0B4414E}"/>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137288</xdr:rowOff>
    </xdr:from>
    <xdr:to>
      <xdr:col>41</xdr:col>
      <xdr:colOff>50800</xdr:colOff>
      <xdr:row>98</xdr:row>
      <xdr:rowOff>19490</xdr:rowOff>
    </xdr:to>
    <xdr:cxnSp macro="">
      <xdr:nvCxnSpPr>
        <xdr:cNvPr id="460" name="直線コネクタ 459">
          <a:extLst>
            <a:ext uri="{FF2B5EF4-FFF2-40B4-BE49-F238E27FC236}">
              <a16:creationId xmlns:a16="http://schemas.microsoft.com/office/drawing/2014/main" id="{0411AAF2-3DB7-467C-9CEB-33C9720D0559}"/>
            </a:ext>
          </a:extLst>
        </xdr:cNvPr>
        <xdr:cNvCxnSpPr/>
      </xdr:nvCxnSpPr>
      <xdr:spPr>
        <a:xfrm>
          <a:off x="6972300" y="16767938"/>
          <a:ext cx="889000" cy="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728C18F-F58E-4D01-AE1F-181322C31C1F}"/>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1B7173D6-3719-464D-9071-C3FAB011E38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5B67DC68-610F-4D97-8C84-4FCE67EED871}"/>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6F8AA0ED-CEF9-441E-9805-C24DD20F989C}"/>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1C5F56E1-5939-4B57-A3CD-A33ECCB292A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B2E81A1-D617-46B6-8E8D-AC6101A5F09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85F13EB6-C25E-4C1D-AC28-6EE20D5940F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F65DCEC9-E23B-4B50-A408-6D4B70042D3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D9932CF1-1036-46A1-B0DC-05092FE3C0B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14297</xdr:rowOff>
    </xdr:from>
    <xdr:to>
      <xdr:col>55</xdr:col>
      <xdr:colOff>50800</xdr:colOff>
      <xdr:row>97</xdr:row>
      <xdr:rowOff>115897</xdr:rowOff>
    </xdr:to>
    <xdr:sp macro="" textlink="">
      <xdr:nvSpPr>
        <xdr:cNvPr id="470" name="楕円 469">
          <a:extLst>
            <a:ext uri="{FF2B5EF4-FFF2-40B4-BE49-F238E27FC236}">
              <a16:creationId xmlns:a16="http://schemas.microsoft.com/office/drawing/2014/main" id="{6973759C-CED8-409C-AEC8-1FCCB08472BC}"/>
            </a:ext>
          </a:extLst>
        </xdr:cNvPr>
        <xdr:cNvSpPr/>
      </xdr:nvSpPr>
      <xdr:spPr>
        <a:xfrm>
          <a:off x="10426700" y="166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100674</xdr:rowOff>
    </xdr:from>
    <xdr:ext cx="534377" cy="259045"/>
    <xdr:sp macro="" textlink="">
      <xdr:nvSpPr>
        <xdr:cNvPr id="471" name="普通建設事業費 （ うち更新整備　）該当値テキスト">
          <a:extLst>
            <a:ext uri="{FF2B5EF4-FFF2-40B4-BE49-F238E27FC236}">
              <a16:creationId xmlns:a16="http://schemas.microsoft.com/office/drawing/2014/main" id="{1A6BFCD9-9E94-4670-9A69-CDB83895294C}"/>
            </a:ext>
          </a:extLst>
        </xdr:cNvPr>
        <xdr:cNvSpPr txBox="1"/>
      </xdr:nvSpPr>
      <xdr:spPr>
        <a:xfrm>
          <a:off x="10528300" y="165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136528</xdr:rowOff>
    </xdr:from>
    <xdr:to>
      <xdr:col>50</xdr:col>
      <xdr:colOff>165100</xdr:colOff>
      <xdr:row>98</xdr:row>
      <xdr:rowOff>66678</xdr:rowOff>
    </xdr:to>
    <xdr:sp macro="" textlink="">
      <xdr:nvSpPr>
        <xdr:cNvPr id="472" name="楕円 471">
          <a:extLst>
            <a:ext uri="{FF2B5EF4-FFF2-40B4-BE49-F238E27FC236}">
              <a16:creationId xmlns:a16="http://schemas.microsoft.com/office/drawing/2014/main" id="{D371CE64-A021-4E61-937A-6C6DBE17296F}"/>
            </a:ext>
          </a:extLst>
        </xdr:cNvPr>
        <xdr:cNvSpPr/>
      </xdr:nvSpPr>
      <xdr:spPr>
        <a:xfrm>
          <a:off x="9588500" y="167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57805</xdr:rowOff>
    </xdr:from>
    <xdr:ext cx="469744" cy="259045"/>
    <xdr:sp macro="" textlink="">
      <xdr:nvSpPr>
        <xdr:cNvPr id="473" name="テキスト ボックス 472">
          <a:extLst>
            <a:ext uri="{FF2B5EF4-FFF2-40B4-BE49-F238E27FC236}">
              <a16:creationId xmlns:a16="http://schemas.microsoft.com/office/drawing/2014/main" id="{FDFC3B0F-ED1C-4260-A4D8-E22607132167}"/>
            </a:ext>
          </a:extLst>
        </xdr:cNvPr>
        <xdr:cNvSpPr txBox="1"/>
      </xdr:nvSpPr>
      <xdr:spPr>
        <a:xfrm>
          <a:off x="9404428" y="1685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78516</xdr:rowOff>
    </xdr:from>
    <xdr:to>
      <xdr:col>46</xdr:col>
      <xdr:colOff>38100</xdr:colOff>
      <xdr:row>98</xdr:row>
      <xdr:rowOff>8666</xdr:rowOff>
    </xdr:to>
    <xdr:sp macro="" textlink="">
      <xdr:nvSpPr>
        <xdr:cNvPr id="474" name="楕円 473">
          <a:extLst>
            <a:ext uri="{FF2B5EF4-FFF2-40B4-BE49-F238E27FC236}">
              <a16:creationId xmlns:a16="http://schemas.microsoft.com/office/drawing/2014/main" id="{1DFA6FB8-792E-4B54-8279-715FF05FD0F5}"/>
            </a:ext>
          </a:extLst>
        </xdr:cNvPr>
        <xdr:cNvSpPr/>
      </xdr:nvSpPr>
      <xdr:spPr>
        <a:xfrm>
          <a:off x="8699500" y="167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171243</xdr:rowOff>
    </xdr:from>
    <xdr:ext cx="534377" cy="259045"/>
    <xdr:sp macro="" textlink="">
      <xdr:nvSpPr>
        <xdr:cNvPr id="475" name="テキスト ボックス 474">
          <a:extLst>
            <a:ext uri="{FF2B5EF4-FFF2-40B4-BE49-F238E27FC236}">
              <a16:creationId xmlns:a16="http://schemas.microsoft.com/office/drawing/2014/main" id="{221FE8A1-7A91-4A24-BA35-3B3709846A2E}"/>
            </a:ext>
          </a:extLst>
        </xdr:cNvPr>
        <xdr:cNvSpPr txBox="1"/>
      </xdr:nvSpPr>
      <xdr:spPr>
        <a:xfrm>
          <a:off x="8483111" y="1680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140140</xdr:rowOff>
    </xdr:from>
    <xdr:to>
      <xdr:col>41</xdr:col>
      <xdr:colOff>101600</xdr:colOff>
      <xdr:row>98</xdr:row>
      <xdr:rowOff>70290</xdr:rowOff>
    </xdr:to>
    <xdr:sp macro="" textlink="">
      <xdr:nvSpPr>
        <xdr:cNvPr id="476" name="楕円 475">
          <a:extLst>
            <a:ext uri="{FF2B5EF4-FFF2-40B4-BE49-F238E27FC236}">
              <a16:creationId xmlns:a16="http://schemas.microsoft.com/office/drawing/2014/main" id="{D35C9DB6-7413-4471-BFD6-B8DEA6051B9D}"/>
            </a:ext>
          </a:extLst>
        </xdr:cNvPr>
        <xdr:cNvSpPr/>
      </xdr:nvSpPr>
      <xdr:spPr>
        <a:xfrm>
          <a:off x="7810500" y="1677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61417</xdr:rowOff>
    </xdr:from>
    <xdr:ext cx="469744" cy="259045"/>
    <xdr:sp macro="" textlink="">
      <xdr:nvSpPr>
        <xdr:cNvPr id="477" name="テキスト ボックス 476">
          <a:extLst>
            <a:ext uri="{FF2B5EF4-FFF2-40B4-BE49-F238E27FC236}">
              <a16:creationId xmlns:a16="http://schemas.microsoft.com/office/drawing/2014/main" id="{91D4F217-D7EB-41DB-B177-AF033942FAD9}"/>
            </a:ext>
          </a:extLst>
        </xdr:cNvPr>
        <xdr:cNvSpPr txBox="1"/>
      </xdr:nvSpPr>
      <xdr:spPr>
        <a:xfrm>
          <a:off x="7626428" y="168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86488</xdr:rowOff>
    </xdr:from>
    <xdr:to>
      <xdr:col>36</xdr:col>
      <xdr:colOff>165100</xdr:colOff>
      <xdr:row>98</xdr:row>
      <xdr:rowOff>16638</xdr:rowOff>
    </xdr:to>
    <xdr:sp macro="" textlink="">
      <xdr:nvSpPr>
        <xdr:cNvPr id="478" name="楕円 477">
          <a:extLst>
            <a:ext uri="{FF2B5EF4-FFF2-40B4-BE49-F238E27FC236}">
              <a16:creationId xmlns:a16="http://schemas.microsoft.com/office/drawing/2014/main" id="{4588CF2D-B8BC-4F0A-AE0A-6C240BDFBFA2}"/>
            </a:ext>
          </a:extLst>
        </xdr:cNvPr>
        <xdr:cNvSpPr/>
      </xdr:nvSpPr>
      <xdr:spPr>
        <a:xfrm>
          <a:off x="6921500" y="167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7765</xdr:rowOff>
    </xdr:from>
    <xdr:ext cx="534377" cy="259045"/>
    <xdr:sp macro="" textlink="">
      <xdr:nvSpPr>
        <xdr:cNvPr id="479" name="テキスト ボックス 478">
          <a:extLst>
            <a:ext uri="{FF2B5EF4-FFF2-40B4-BE49-F238E27FC236}">
              <a16:creationId xmlns:a16="http://schemas.microsoft.com/office/drawing/2014/main" id="{3BFD69E3-ECB7-4D6D-B459-A863BA9F506A}"/>
            </a:ext>
          </a:extLst>
        </xdr:cNvPr>
        <xdr:cNvSpPr txBox="1"/>
      </xdr:nvSpPr>
      <xdr:spPr>
        <a:xfrm>
          <a:off x="6705111" y="168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F1778B65-219B-487F-9111-78D98DCD409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B60EB38A-1A8A-455C-A5EE-467C0EB05DC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98AE314F-7DF1-4A00-A164-B3F788DC4A8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E32118BB-69BF-4259-AE58-F07E4C7CC9C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56DD1A4C-8232-429E-8DF1-B88C1E588D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EC3699BD-BD32-4E5B-A5D1-17E06259E41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2824197C-6AF3-4BC5-9246-5BBE137A27F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1035A28C-C1FE-4C09-98C8-90D521E9903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17452959-AE07-43AD-9D3B-BBDF0117A9D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B1C6B265-7CAE-46FE-A532-E3AA424D65C2}"/>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43371E00-A92D-4CE0-BEAA-78BB0C08EC3D}"/>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D265704C-6252-4321-BFA8-58CDB701A39A}"/>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8296F4F-6F3A-4D00-BE1D-7D4DA20E1CF8}"/>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81C14920-2094-474F-AD62-804AD35BC75F}"/>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D03687E5-4989-4CEF-9BEC-72673A9B5962}"/>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3710455E-5EF7-4A68-9F42-DBBC5B424D9C}"/>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1C1E9314-FA16-449C-A630-48ADBC20155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1C8BCE8F-12D5-4C59-A498-154DE6D232C1}"/>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9CDB7997-2EA0-4A2D-9CAC-17AB5414F86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296C422A-E736-47A4-8EDC-F741683C1D96}"/>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5C956B34-16DE-42EA-AE3E-D6E6588CC5C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DCF5C5D3-DE9E-42C7-A81B-FD84AE041355}"/>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9B139699-25DF-4F10-9256-26F2CB560D98}"/>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DCEB4655-6A03-493F-9A42-E3ACD1AE8D7C}"/>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8714A999-367B-41ED-A314-74D01CBBB905}"/>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84AF813D-B0C5-4D62-8152-E4DC177F8A1C}"/>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137963</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4E44F4AF-EC55-4E98-8818-D6D7CDFE9D09}"/>
            </a:ext>
          </a:extLst>
        </xdr:cNvPr>
        <xdr:cNvCxnSpPr/>
      </xdr:nvCxnSpPr>
      <xdr:spPr>
        <a:xfrm>
          <a:off x="15481300" y="6653063"/>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84334F7A-4FFC-4F64-9861-3D7FD477C1E8}"/>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A04F7981-6D14-4B04-91DA-18AB00EF5FEF}"/>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137963</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933831E9-D88A-4EB7-8CBD-76A2743EB76E}"/>
            </a:ext>
          </a:extLst>
        </xdr:cNvPr>
        <xdr:cNvCxnSpPr/>
      </xdr:nvCxnSpPr>
      <xdr:spPr>
        <a:xfrm flipV="1">
          <a:off x="14592300" y="665306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6DEC1DC0-A847-4952-9148-0838E4895F6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324314AD-8E78-4D26-B278-7826BB92193B}"/>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id="{F95B2548-59D1-4A28-A9E2-DACC25C70886}"/>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F067FD25-0AE2-40BD-B3A3-BF846F1EA1EF}"/>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AADCDD1F-E2DA-4170-8107-ED2C7C8899A5}"/>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2A4C7604-FE6B-4AA7-84F6-939C4733B677}"/>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43E2A935-5FD0-4316-90BE-47EB16F04771}"/>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CF9CD594-95AA-491D-9DF1-AAFD5D66C0D8}"/>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BDD1E6-AD0C-4D72-8A96-3F641F6C5A8E}"/>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2EECA275-0E17-4352-B002-58A0D478C55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9EFE2B2-3F14-4009-8E9C-3ED23531EC8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8CB65F4F-E162-42B1-9F10-A36346FB1CC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BF094385-611B-4F35-A2D5-ACAB1FBF97D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5D528AEA-B488-4AD3-B33B-0FE6D34EC4C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FD6CD3F9-C6BF-4916-A916-EB619ADA496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34986A7B-F4D9-4885-BEE0-830D21C1A9B5}"/>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a:extLst>
            <a:ext uri="{FF2B5EF4-FFF2-40B4-BE49-F238E27FC236}">
              <a16:creationId xmlns:a16="http://schemas.microsoft.com/office/drawing/2014/main" id="{52C2EF49-1C36-4736-85A5-A38853623D4C}"/>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87163</xdr:rowOff>
    </xdr:from>
    <xdr:to>
      <xdr:col>81</xdr:col>
      <xdr:colOff>101600</xdr:colOff>
      <xdr:row>39</xdr:row>
      <xdr:rowOff>17313</xdr:rowOff>
    </xdr:to>
    <xdr:sp macro="" textlink="">
      <xdr:nvSpPr>
        <xdr:cNvPr id="527" name="楕円 526">
          <a:extLst>
            <a:ext uri="{FF2B5EF4-FFF2-40B4-BE49-F238E27FC236}">
              <a16:creationId xmlns:a16="http://schemas.microsoft.com/office/drawing/2014/main" id="{FBCF4EA6-0DF8-4462-B441-9999A0F71747}"/>
            </a:ext>
          </a:extLst>
        </xdr:cNvPr>
        <xdr:cNvSpPr/>
      </xdr:nvSpPr>
      <xdr:spPr>
        <a:xfrm>
          <a:off x="15430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8440</xdr:rowOff>
    </xdr:from>
    <xdr:ext cx="378565" cy="259045"/>
    <xdr:sp macro="" textlink="">
      <xdr:nvSpPr>
        <xdr:cNvPr id="528" name="テキスト ボックス 527">
          <a:extLst>
            <a:ext uri="{FF2B5EF4-FFF2-40B4-BE49-F238E27FC236}">
              <a16:creationId xmlns:a16="http://schemas.microsoft.com/office/drawing/2014/main" id="{38AE1E6E-30FD-4590-99F9-AFDFFCBEF04A}"/>
            </a:ext>
          </a:extLst>
        </xdr:cNvPr>
        <xdr:cNvSpPr txBox="1"/>
      </xdr:nvSpPr>
      <xdr:spPr>
        <a:xfrm>
          <a:off x="15292017" y="669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id="{F541896D-1932-4C87-B367-87CFECA4603A}"/>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F0370117-A54F-438A-B4A9-5D2C140D62DA}"/>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id="{093A55CB-8CBF-4DAC-AF00-1A0E70B57837}"/>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EF737A0A-BEE9-4AE7-A888-8CACB9FC2642}"/>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66F33CB2-AEC1-4AF6-BBFA-F7BF8AE88092}"/>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11DA4470-9B2D-46D7-BE18-9784385D272F}"/>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AD852E8A-F49D-45D0-A425-6315CA7F5E2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CE646EE4-06F3-4672-8189-408E270F947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4FFC9F0B-9831-4622-8DE3-BB7C32BA06A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573D0936-4C33-4017-ABFF-72C5A8F95D3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B59CEB41-0964-4C24-BBEF-F39F21C54A5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209CA43D-E546-479B-8559-843860716A9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C93ADB29-E522-4899-928B-28DA0C8193F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AB18607A-60D6-4433-97FA-DC17B6BABDF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3A4A9ED6-C6FF-46D2-A7C8-2440BF21C6B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11E7233-0C28-44AF-BDC7-C94AAC26B99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EFCF9BB2-C43D-42DB-B1F5-69FA9AF0EF52}"/>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D5021C37-28D4-42CB-BD5E-57F846EF917B}"/>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89A9051A-B196-496E-A15C-FD2D1A1C2D88}"/>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BB113BA8-EFA9-4F52-8AB1-074F0E977EB5}"/>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9211F2EC-E180-460B-9E8B-EB0439AD795A}"/>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37083994-2E9E-4C98-BE25-70E0D7746B9F}"/>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26A16740-4F69-4684-A91D-9FA26F518DD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48A8E754-7BCE-48F7-9EB3-52B30CC7F68A}"/>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3A46C8BE-A983-444A-B117-715059C86A9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84650DA9-C67C-4208-9146-07AA85E4385E}"/>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90A342D4-17CB-441F-BF39-7BEDB8F0914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DE50997D-384A-4C6A-B5CB-2FCF2B557953}"/>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7D3E5C4B-CD11-40EE-B2D7-A5CC8B0C419D}"/>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69638CB3-0E7D-4DEF-A81E-6B22C004253F}"/>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12B36891-3CF4-4C75-9A27-237E2F1E7886}"/>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D94D6316-1CB6-4D0A-A03C-649B67BC850D}"/>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F8FC2B3E-7302-44EA-8A5E-7D9E8469084E}"/>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4435EC11-96CD-4663-8F70-A1DF6469D031}"/>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3BE09F0C-0093-499D-9DD4-1C7C4F581FC2}"/>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A50297-4DC9-4270-8F00-3110C3CB0B31}"/>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1629FA66-D6F9-4095-8C27-A66AB239C7FE}"/>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51BDA5E2-9E21-4E75-AE80-0C11E6FC7D35}"/>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93FF60E4-77D4-44F2-95DB-13A3040DD126}"/>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6C467DDE-B455-43BE-A8A2-0960E2C70FF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DD27EB9F-9C14-4436-A626-93A425BED392}"/>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3C900AD0-D8C2-4EA2-B1BC-ED2C16A590A2}"/>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89B376DC-1F4C-4D84-BCC0-B46EF578C53F}"/>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9EB73C89-6F1E-41CE-8658-2F59A9C92BE1}"/>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3FAD54A8-C4C6-4F82-B55B-40BEB6AA3AC4}"/>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458A8769-A763-4C03-BA10-E562AB05FE07}"/>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B31302F6-1D5D-4DC0-BCD1-A2F6E812468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A1B99120-0DA5-401D-8726-D28AA0F412F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BC42944-2936-4C57-BDD8-4FA4BD4655E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C2712977-0BB3-48B6-9398-F26E37A311C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2495FEDC-8544-4FD6-B2F2-75B9F2BFF8A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6A7F86F7-61AC-4E0D-BC40-F6829D4DD1F5}"/>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41152CF7-3404-47E1-87E2-2C2FD15DF594}"/>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D37C9D22-5E7E-40CF-8D47-DCC3096756EF}"/>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29FC23CC-273F-4331-8FD8-1958BFFFE947}"/>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3C521C4E-AEAD-43F0-A16A-EE2D49601687}"/>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8B419F83-0A6E-4F8C-813D-05900C52CDFA}"/>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BCBEC99A-0038-4A21-A5DB-6022FF3B070D}"/>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FAFD3F73-B566-43D3-8B47-8628C08D9E6F}"/>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9F22A9E9-B107-4CF6-8405-8E33CA3B0374}"/>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261489A8-81C6-44D4-A79B-1FBC7363CC5F}"/>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9A64547-7014-434F-94E0-578F5F3A49AF}"/>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14F33B83-AF46-4E64-BBB9-8611D307F97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E4D90A25-6DBA-4149-9C2D-072FA6F52C6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5D8CF8BC-E20C-4608-8DDB-683E3D85C60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3C5DFCF5-723E-420D-95E2-5F527442B75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7957E1AE-6BA5-4EB8-8C03-038CD4DC9CD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61C25673-4C8B-4751-B2FB-90A841124C8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4B4FBBAB-5717-44C4-B4C6-3C25467FFD1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8198AE0D-E507-4C5A-8FCB-4F69178CFF9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E11EC5BE-B7A0-4676-BEA5-1E72255CC9E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E2B12F11-20E3-4AFC-B84B-95EC4BD9B834}"/>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1" name="テキスト ボックス 600">
          <a:extLst>
            <a:ext uri="{FF2B5EF4-FFF2-40B4-BE49-F238E27FC236}">
              <a16:creationId xmlns:a16="http://schemas.microsoft.com/office/drawing/2014/main" id="{8BE027E4-09F7-423E-BF14-834E7F3CD29B}"/>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8217A548-173C-4016-A1FE-AFF4DF2D658F}"/>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B0011ED0-C609-4E25-B2D4-88BB3A82C4AD}"/>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48799A50-AA93-4AA8-A3B5-C39A3E9CA80E}"/>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4CCA9932-1EAE-4445-9500-84AEE4D79268}"/>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E6EC4160-1391-4DA0-8D0C-E282139C1A6D}"/>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D04ABF7F-DCA8-402C-A65D-741A2D5E6E95}"/>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9DF33ED-9059-48C5-974D-FBE540C73526}"/>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9" name="テキスト ボックス 608">
          <a:extLst>
            <a:ext uri="{FF2B5EF4-FFF2-40B4-BE49-F238E27FC236}">
              <a16:creationId xmlns:a16="http://schemas.microsoft.com/office/drawing/2014/main" id="{CB32D6C8-C8BF-4590-86E7-E79791B78362}"/>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A312717-822D-4D38-A600-841FC6D726B5}"/>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1" name="テキスト ボックス 610">
          <a:extLst>
            <a:ext uri="{FF2B5EF4-FFF2-40B4-BE49-F238E27FC236}">
              <a16:creationId xmlns:a16="http://schemas.microsoft.com/office/drawing/2014/main" id="{42CCA3C4-8BD4-46AF-9EE2-76BA0B6DD52C}"/>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AC3E17C7-7D24-44D6-BE04-BEF3CBF479D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6E8E01FB-5FE2-44B7-A822-61DD987C790A}"/>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C8566C1-AE8E-4ED9-9750-5999E8D5205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140375</xdr:rowOff>
    </xdr:from>
    <xdr:to>
      <xdr:col>85</xdr:col>
      <xdr:colOff>126364</xdr:colOff>
      <xdr:row>77</xdr:row>
      <xdr:rowOff>169886</xdr:rowOff>
    </xdr:to>
    <xdr:cxnSp macro="">
      <xdr:nvCxnSpPr>
        <xdr:cNvPr id="615" name="直線コネクタ 614">
          <a:extLst>
            <a:ext uri="{FF2B5EF4-FFF2-40B4-BE49-F238E27FC236}">
              <a16:creationId xmlns:a16="http://schemas.microsoft.com/office/drawing/2014/main" id="{3BEB7AA7-A0A3-4559-9E82-7D3D23446FF0}"/>
            </a:ext>
          </a:extLst>
        </xdr:cNvPr>
        <xdr:cNvCxnSpPr/>
      </xdr:nvCxnSpPr>
      <xdr:spPr>
        <a:xfrm flipV="1">
          <a:off x="16317595" y="12141875"/>
          <a:ext cx="1269" cy="122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2263</xdr:rowOff>
    </xdr:from>
    <xdr:ext cx="534377" cy="259045"/>
    <xdr:sp macro="" textlink="">
      <xdr:nvSpPr>
        <xdr:cNvPr id="616" name="公債費最小値テキスト">
          <a:extLst>
            <a:ext uri="{FF2B5EF4-FFF2-40B4-BE49-F238E27FC236}">
              <a16:creationId xmlns:a16="http://schemas.microsoft.com/office/drawing/2014/main" id="{9BCDB3D0-4707-4726-B3EE-B53883DF317F}"/>
            </a:ext>
          </a:extLst>
        </xdr:cNvPr>
        <xdr:cNvSpPr txBox="1"/>
      </xdr:nvSpPr>
      <xdr:spPr>
        <a:xfrm>
          <a:off x="16370300" y="133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169886</xdr:rowOff>
    </xdr:from>
    <xdr:to>
      <xdr:col>86</xdr:col>
      <xdr:colOff>25400</xdr:colOff>
      <xdr:row>77</xdr:row>
      <xdr:rowOff>169886</xdr:rowOff>
    </xdr:to>
    <xdr:cxnSp macro="">
      <xdr:nvCxnSpPr>
        <xdr:cNvPr id="617" name="直線コネクタ 616">
          <a:extLst>
            <a:ext uri="{FF2B5EF4-FFF2-40B4-BE49-F238E27FC236}">
              <a16:creationId xmlns:a16="http://schemas.microsoft.com/office/drawing/2014/main" id="{E5B3F3F8-77F3-40A9-ACE4-D7966AA16F67}"/>
            </a:ext>
          </a:extLst>
        </xdr:cNvPr>
        <xdr:cNvCxnSpPr/>
      </xdr:nvCxnSpPr>
      <xdr:spPr>
        <a:xfrm>
          <a:off x="16230600" y="1337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87052</xdr:rowOff>
    </xdr:from>
    <xdr:ext cx="599010" cy="259045"/>
    <xdr:sp macro="" textlink="">
      <xdr:nvSpPr>
        <xdr:cNvPr id="618" name="公債費最大値テキスト">
          <a:extLst>
            <a:ext uri="{FF2B5EF4-FFF2-40B4-BE49-F238E27FC236}">
              <a16:creationId xmlns:a16="http://schemas.microsoft.com/office/drawing/2014/main" id="{AFBE7DA3-659F-4C90-9A4E-98761F03C3CB}"/>
            </a:ext>
          </a:extLst>
        </xdr:cNvPr>
        <xdr:cNvSpPr txBox="1"/>
      </xdr:nvSpPr>
      <xdr:spPr>
        <a:xfrm>
          <a:off x="16370300" y="1191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140375</xdr:rowOff>
    </xdr:from>
    <xdr:to>
      <xdr:col>86</xdr:col>
      <xdr:colOff>25400</xdr:colOff>
      <xdr:row>70</xdr:row>
      <xdr:rowOff>140375</xdr:rowOff>
    </xdr:to>
    <xdr:cxnSp macro="">
      <xdr:nvCxnSpPr>
        <xdr:cNvPr id="619" name="直線コネクタ 618">
          <a:extLst>
            <a:ext uri="{FF2B5EF4-FFF2-40B4-BE49-F238E27FC236}">
              <a16:creationId xmlns:a16="http://schemas.microsoft.com/office/drawing/2014/main" id="{D8E7F439-D150-49C1-A54A-0D2F5EA024BC}"/>
            </a:ext>
          </a:extLst>
        </xdr:cNvPr>
        <xdr:cNvCxnSpPr/>
      </xdr:nvCxnSpPr>
      <xdr:spPr>
        <a:xfrm>
          <a:off x="16230600" y="1214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168025</xdr:rowOff>
    </xdr:from>
    <xdr:to>
      <xdr:col>85</xdr:col>
      <xdr:colOff>127000</xdr:colOff>
      <xdr:row>77</xdr:row>
      <xdr:rowOff>169886</xdr:rowOff>
    </xdr:to>
    <xdr:cxnSp macro="">
      <xdr:nvCxnSpPr>
        <xdr:cNvPr id="620" name="直線コネクタ 619">
          <a:extLst>
            <a:ext uri="{FF2B5EF4-FFF2-40B4-BE49-F238E27FC236}">
              <a16:creationId xmlns:a16="http://schemas.microsoft.com/office/drawing/2014/main" id="{F6A99619-D2DF-4E5A-B2BE-44A73E6045CC}"/>
            </a:ext>
          </a:extLst>
        </xdr:cNvPr>
        <xdr:cNvCxnSpPr/>
      </xdr:nvCxnSpPr>
      <xdr:spPr>
        <a:xfrm>
          <a:off x="15481300" y="13369675"/>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119266</xdr:rowOff>
    </xdr:from>
    <xdr:ext cx="534377" cy="259045"/>
    <xdr:sp macro="" textlink="">
      <xdr:nvSpPr>
        <xdr:cNvPr id="621" name="公債費平均値テキスト">
          <a:extLst>
            <a:ext uri="{FF2B5EF4-FFF2-40B4-BE49-F238E27FC236}">
              <a16:creationId xmlns:a16="http://schemas.microsoft.com/office/drawing/2014/main" id="{A605E160-367F-462F-858A-F5305FC2F8CF}"/>
            </a:ext>
          </a:extLst>
        </xdr:cNvPr>
        <xdr:cNvSpPr txBox="1"/>
      </xdr:nvSpPr>
      <xdr:spPr>
        <a:xfrm>
          <a:off x="16370300" y="1280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96389</xdr:rowOff>
    </xdr:from>
    <xdr:to>
      <xdr:col>85</xdr:col>
      <xdr:colOff>177800</xdr:colOff>
      <xdr:row>76</xdr:row>
      <xdr:rowOff>26539</xdr:rowOff>
    </xdr:to>
    <xdr:sp macro="" textlink="">
      <xdr:nvSpPr>
        <xdr:cNvPr id="622" name="フローチャート: 判断 621">
          <a:extLst>
            <a:ext uri="{FF2B5EF4-FFF2-40B4-BE49-F238E27FC236}">
              <a16:creationId xmlns:a16="http://schemas.microsoft.com/office/drawing/2014/main" id="{403390C5-D078-4AA6-8998-E7D2048D60A6}"/>
            </a:ext>
          </a:extLst>
        </xdr:cNvPr>
        <xdr:cNvSpPr/>
      </xdr:nvSpPr>
      <xdr:spPr>
        <a:xfrm>
          <a:off x="16268700" y="1295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168025</xdr:rowOff>
    </xdr:from>
    <xdr:to>
      <xdr:col>81</xdr:col>
      <xdr:colOff>50800</xdr:colOff>
      <xdr:row>77</xdr:row>
      <xdr:rowOff>168711</xdr:rowOff>
    </xdr:to>
    <xdr:cxnSp macro="">
      <xdr:nvCxnSpPr>
        <xdr:cNvPr id="623" name="直線コネクタ 622">
          <a:extLst>
            <a:ext uri="{FF2B5EF4-FFF2-40B4-BE49-F238E27FC236}">
              <a16:creationId xmlns:a16="http://schemas.microsoft.com/office/drawing/2014/main" id="{70E5A27D-1F4B-4B15-BC04-B8F0CE77EFFF}"/>
            </a:ext>
          </a:extLst>
        </xdr:cNvPr>
        <xdr:cNvCxnSpPr/>
      </xdr:nvCxnSpPr>
      <xdr:spPr>
        <a:xfrm flipV="1">
          <a:off x="14592300" y="1336967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79092</xdr:rowOff>
    </xdr:from>
    <xdr:to>
      <xdr:col>81</xdr:col>
      <xdr:colOff>101600</xdr:colOff>
      <xdr:row>76</xdr:row>
      <xdr:rowOff>9243</xdr:rowOff>
    </xdr:to>
    <xdr:sp macro="" textlink="">
      <xdr:nvSpPr>
        <xdr:cNvPr id="624" name="フローチャート: 判断 623">
          <a:extLst>
            <a:ext uri="{FF2B5EF4-FFF2-40B4-BE49-F238E27FC236}">
              <a16:creationId xmlns:a16="http://schemas.microsoft.com/office/drawing/2014/main" id="{5A0EDA34-427A-44A7-85B8-5D53BACD948C}"/>
            </a:ext>
          </a:extLst>
        </xdr:cNvPr>
        <xdr:cNvSpPr/>
      </xdr:nvSpPr>
      <xdr:spPr>
        <a:xfrm>
          <a:off x="15430500" y="129378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25769</xdr:rowOff>
    </xdr:from>
    <xdr:ext cx="534377" cy="259045"/>
    <xdr:sp macro="" textlink="">
      <xdr:nvSpPr>
        <xdr:cNvPr id="625" name="テキスト ボックス 624">
          <a:extLst>
            <a:ext uri="{FF2B5EF4-FFF2-40B4-BE49-F238E27FC236}">
              <a16:creationId xmlns:a16="http://schemas.microsoft.com/office/drawing/2014/main" id="{E7969C47-9ED8-4945-9420-3CB08B9D082E}"/>
            </a:ext>
          </a:extLst>
        </xdr:cNvPr>
        <xdr:cNvSpPr txBox="1"/>
      </xdr:nvSpPr>
      <xdr:spPr>
        <a:xfrm>
          <a:off x="15214111" y="1271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168711</xdr:rowOff>
    </xdr:from>
    <xdr:to>
      <xdr:col>76</xdr:col>
      <xdr:colOff>114300</xdr:colOff>
      <xdr:row>78</xdr:row>
      <xdr:rowOff>6578</xdr:rowOff>
    </xdr:to>
    <xdr:cxnSp macro="">
      <xdr:nvCxnSpPr>
        <xdr:cNvPr id="626" name="直線コネクタ 625">
          <a:extLst>
            <a:ext uri="{FF2B5EF4-FFF2-40B4-BE49-F238E27FC236}">
              <a16:creationId xmlns:a16="http://schemas.microsoft.com/office/drawing/2014/main" id="{5CEABFD7-1180-4EA3-906D-821A62A26348}"/>
            </a:ext>
          </a:extLst>
        </xdr:cNvPr>
        <xdr:cNvCxnSpPr/>
      </xdr:nvCxnSpPr>
      <xdr:spPr>
        <a:xfrm flipV="1">
          <a:off x="13703300" y="13370361"/>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118956</xdr:rowOff>
    </xdr:from>
    <xdr:to>
      <xdr:col>76</xdr:col>
      <xdr:colOff>165100</xdr:colOff>
      <xdr:row>76</xdr:row>
      <xdr:rowOff>49106</xdr:rowOff>
    </xdr:to>
    <xdr:sp macro="" textlink="">
      <xdr:nvSpPr>
        <xdr:cNvPr id="627" name="フローチャート: 判断 626">
          <a:extLst>
            <a:ext uri="{FF2B5EF4-FFF2-40B4-BE49-F238E27FC236}">
              <a16:creationId xmlns:a16="http://schemas.microsoft.com/office/drawing/2014/main" id="{A8F1E689-336A-4425-8A83-FD82FE251216}"/>
            </a:ext>
          </a:extLst>
        </xdr:cNvPr>
        <xdr:cNvSpPr/>
      </xdr:nvSpPr>
      <xdr:spPr>
        <a:xfrm>
          <a:off x="14541500" y="129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65633</xdr:rowOff>
    </xdr:from>
    <xdr:ext cx="534377" cy="259045"/>
    <xdr:sp macro="" textlink="">
      <xdr:nvSpPr>
        <xdr:cNvPr id="628" name="テキスト ボックス 627">
          <a:extLst>
            <a:ext uri="{FF2B5EF4-FFF2-40B4-BE49-F238E27FC236}">
              <a16:creationId xmlns:a16="http://schemas.microsoft.com/office/drawing/2014/main" id="{20EDBEE1-6E52-4B2E-98C6-DB6A248AFEC1}"/>
            </a:ext>
          </a:extLst>
        </xdr:cNvPr>
        <xdr:cNvSpPr txBox="1"/>
      </xdr:nvSpPr>
      <xdr:spPr>
        <a:xfrm>
          <a:off x="14325111" y="127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6578</xdr:rowOff>
    </xdr:from>
    <xdr:to>
      <xdr:col>71</xdr:col>
      <xdr:colOff>177800</xdr:colOff>
      <xdr:row>78</xdr:row>
      <xdr:rowOff>64523</xdr:rowOff>
    </xdr:to>
    <xdr:cxnSp macro="">
      <xdr:nvCxnSpPr>
        <xdr:cNvPr id="629" name="直線コネクタ 628">
          <a:extLst>
            <a:ext uri="{FF2B5EF4-FFF2-40B4-BE49-F238E27FC236}">
              <a16:creationId xmlns:a16="http://schemas.microsoft.com/office/drawing/2014/main" id="{6CD621ED-9862-45EC-AD5B-B2FA6D7FE5E4}"/>
            </a:ext>
          </a:extLst>
        </xdr:cNvPr>
        <xdr:cNvCxnSpPr/>
      </xdr:nvCxnSpPr>
      <xdr:spPr>
        <a:xfrm flipV="1">
          <a:off x="12814300" y="13379678"/>
          <a:ext cx="889000" cy="5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101060</xdr:rowOff>
    </xdr:from>
    <xdr:to>
      <xdr:col>72</xdr:col>
      <xdr:colOff>38100</xdr:colOff>
      <xdr:row>76</xdr:row>
      <xdr:rowOff>31210</xdr:rowOff>
    </xdr:to>
    <xdr:sp macro="" textlink="">
      <xdr:nvSpPr>
        <xdr:cNvPr id="630" name="フローチャート: 判断 629">
          <a:extLst>
            <a:ext uri="{FF2B5EF4-FFF2-40B4-BE49-F238E27FC236}">
              <a16:creationId xmlns:a16="http://schemas.microsoft.com/office/drawing/2014/main" id="{A4314A52-9EB8-40D0-A908-88D79D1F638F}"/>
            </a:ext>
          </a:extLst>
        </xdr:cNvPr>
        <xdr:cNvSpPr/>
      </xdr:nvSpPr>
      <xdr:spPr>
        <a:xfrm>
          <a:off x="13652500" y="129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47737</xdr:rowOff>
    </xdr:from>
    <xdr:ext cx="534377" cy="259045"/>
    <xdr:sp macro="" textlink="">
      <xdr:nvSpPr>
        <xdr:cNvPr id="631" name="テキスト ボックス 630">
          <a:extLst>
            <a:ext uri="{FF2B5EF4-FFF2-40B4-BE49-F238E27FC236}">
              <a16:creationId xmlns:a16="http://schemas.microsoft.com/office/drawing/2014/main" id="{3AB935BE-BD30-464A-89BF-E5D56C8A9C81}"/>
            </a:ext>
          </a:extLst>
        </xdr:cNvPr>
        <xdr:cNvSpPr txBox="1"/>
      </xdr:nvSpPr>
      <xdr:spPr>
        <a:xfrm>
          <a:off x="13436111" y="127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74389</xdr:rowOff>
    </xdr:from>
    <xdr:to>
      <xdr:col>67</xdr:col>
      <xdr:colOff>101600</xdr:colOff>
      <xdr:row>76</xdr:row>
      <xdr:rowOff>4539</xdr:rowOff>
    </xdr:to>
    <xdr:sp macro="" textlink="">
      <xdr:nvSpPr>
        <xdr:cNvPr id="632" name="フローチャート: 判断 631">
          <a:extLst>
            <a:ext uri="{FF2B5EF4-FFF2-40B4-BE49-F238E27FC236}">
              <a16:creationId xmlns:a16="http://schemas.microsoft.com/office/drawing/2014/main" id="{6F62DFDD-B14A-4BD1-B46F-D119277414F4}"/>
            </a:ext>
          </a:extLst>
        </xdr:cNvPr>
        <xdr:cNvSpPr/>
      </xdr:nvSpPr>
      <xdr:spPr>
        <a:xfrm>
          <a:off x="12763500" y="1293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21066</xdr:rowOff>
    </xdr:from>
    <xdr:ext cx="534377" cy="259045"/>
    <xdr:sp macro="" textlink="">
      <xdr:nvSpPr>
        <xdr:cNvPr id="633" name="テキスト ボックス 632">
          <a:extLst>
            <a:ext uri="{FF2B5EF4-FFF2-40B4-BE49-F238E27FC236}">
              <a16:creationId xmlns:a16="http://schemas.microsoft.com/office/drawing/2014/main" id="{D80C8F11-7714-4F1D-A8C5-CAA73B97885E}"/>
            </a:ext>
          </a:extLst>
        </xdr:cNvPr>
        <xdr:cNvSpPr txBox="1"/>
      </xdr:nvSpPr>
      <xdr:spPr>
        <a:xfrm>
          <a:off x="12547111" y="1270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7041A5B7-017F-431C-A303-FC1F2AC5F82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2337B8EB-C15C-4BD6-8F90-D5BF2B7BDC9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6997B98B-BF62-4A5B-8DE4-3FE613B0439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B8176F67-9D49-46B1-84E7-E9428C776F9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811B5D7C-3E41-404F-9B09-8A114554599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119086</xdr:rowOff>
    </xdr:from>
    <xdr:to>
      <xdr:col>85</xdr:col>
      <xdr:colOff>177800</xdr:colOff>
      <xdr:row>78</xdr:row>
      <xdr:rowOff>49236</xdr:rowOff>
    </xdr:to>
    <xdr:sp macro="" textlink="">
      <xdr:nvSpPr>
        <xdr:cNvPr id="639" name="楕円 638">
          <a:extLst>
            <a:ext uri="{FF2B5EF4-FFF2-40B4-BE49-F238E27FC236}">
              <a16:creationId xmlns:a16="http://schemas.microsoft.com/office/drawing/2014/main" id="{89B60396-06D6-4197-99A6-BDC7D03FE96A}"/>
            </a:ext>
          </a:extLst>
        </xdr:cNvPr>
        <xdr:cNvSpPr/>
      </xdr:nvSpPr>
      <xdr:spPr>
        <a:xfrm>
          <a:off x="16268700" y="133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34013</xdr:rowOff>
    </xdr:from>
    <xdr:ext cx="534377" cy="259045"/>
    <xdr:sp macro="" textlink="">
      <xdr:nvSpPr>
        <xdr:cNvPr id="640" name="公債費該当値テキスト">
          <a:extLst>
            <a:ext uri="{FF2B5EF4-FFF2-40B4-BE49-F238E27FC236}">
              <a16:creationId xmlns:a16="http://schemas.microsoft.com/office/drawing/2014/main" id="{9681D55C-DA52-4998-AED2-174D296B3BEB}"/>
            </a:ext>
          </a:extLst>
        </xdr:cNvPr>
        <xdr:cNvSpPr txBox="1"/>
      </xdr:nvSpPr>
      <xdr:spPr>
        <a:xfrm>
          <a:off x="16370300" y="132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117225</xdr:rowOff>
    </xdr:from>
    <xdr:to>
      <xdr:col>81</xdr:col>
      <xdr:colOff>101600</xdr:colOff>
      <xdr:row>78</xdr:row>
      <xdr:rowOff>47375</xdr:rowOff>
    </xdr:to>
    <xdr:sp macro="" textlink="">
      <xdr:nvSpPr>
        <xdr:cNvPr id="641" name="楕円 640">
          <a:extLst>
            <a:ext uri="{FF2B5EF4-FFF2-40B4-BE49-F238E27FC236}">
              <a16:creationId xmlns:a16="http://schemas.microsoft.com/office/drawing/2014/main" id="{FE278BC4-6B22-4EAB-A728-EC385F52739A}"/>
            </a:ext>
          </a:extLst>
        </xdr:cNvPr>
        <xdr:cNvSpPr/>
      </xdr:nvSpPr>
      <xdr:spPr>
        <a:xfrm>
          <a:off x="15430500" y="1331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38502</xdr:rowOff>
    </xdr:from>
    <xdr:ext cx="534377" cy="259045"/>
    <xdr:sp macro="" textlink="">
      <xdr:nvSpPr>
        <xdr:cNvPr id="642" name="テキスト ボックス 641">
          <a:extLst>
            <a:ext uri="{FF2B5EF4-FFF2-40B4-BE49-F238E27FC236}">
              <a16:creationId xmlns:a16="http://schemas.microsoft.com/office/drawing/2014/main" id="{B321D527-F592-4EE7-952A-C57E374ABAAA}"/>
            </a:ext>
          </a:extLst>
        </xdr:cNvPr>
        <xdr:cNvSpPr txBox="1"/>
      </xdr:nvSpPr>
      <xdr:spPr>
        <a:xfrm>
          <a:off x="15214111" y="1341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117911</xdr:rowOff>
    </xdr:from>
    <xdr:to>
      <xdr:col>76</xdr:col>
      <xdr:colOff>165100</xdr:colOff>
      <xdr:row>78</xdr:row>
      <xdr:rowOff>48061</xdr:rowOff>
    </xdr:to>
    <xdr:sp macro="" textlink="">
      <xdr:nvSpPr>
        <xdr:cNvPr id="643" name="楕円 642">
          <a:extLst>
            <a:ext uri="{FF2B5EF4-FFF2-40B4-BE49-F238E27FC236}">
              <a16:creationId xmlns:a16="http://schemas.microsoft.com/office/drawing/2014/main" id="{09DB86AC-5E52-4FBD-A41C-B8BAECB6FF5F}"/>
            </a:ext>
          </a:extLst>
        </xdr:cNvPr>
        <xdr:cNvSpPr/>
      </xdr:nvSpPr>
      <xdr:spPr>
        <a:xfrm>
          <a:off x="14541500" y="133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39188</xdr:rowOff>
    </xdr:from>
    <xdr:ext cx="534377" cy="259045"/>
    <xdr:sp macro="" textlink="">
      <xdr:nvSpPr>
        <xdr:cNvPr id="644" name="テキスト ボックス 643">
          <a:extLst>
            <a:ext uri="{FF2B5EF4-FFF2-40B4-BE49-F238E27FC236}">
              <a16:creationId xmlns:a16="http://schemas.microsoft.com/office/drawing/2014/main" id="{C7E73BF6-D998-44A3-976C-5ED897CB7271}"/>
            </a:ext>
          </a:extLst>
        </xdr:cNvPr>
        <xdr:cNvSpPr txBox="1"/>
      </xdr:nvSpPr>
      <xdr:spPr>
        <a:xfrm>
          <a:off x="14325111" y="134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127228</xdr:rowOff>
    </xdr:from>
    <xdr:to>
      <xdr:col>72</xdr:col>
      <xdr:colOff>38100</xdr:colOff>
      <xdr:row>78</xdr:row>
      <xdr:rowOff>57378</xdr:rowOff>
    </xdr:to>
    <xdr:sp macro="" textlink="">
      <xdr:nvSpPr>
        <xdr:cNvPr id="645" name="楕円 644">
          <a:extLst>
            <a:ext uri="{FF2B5EF4-FFF2-40B4-BE49-F238E27FC236}">
              <a16:creationId xmlns:a16="http://schemas.microsoft.com/office/drawing/2014/main" id="{178EB62F-314C-48D1-8EFF-FF5B646DB4C7}"/>
            </a:ext>
          </a:extLst>
        </xdr:cNvPr>
        <xdr:cNvSpPr/>
      </xdr:nvSpPr>
      <xdr:spPr>
        <a:xfrm>
          <a:off x="13652500" y="133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48505</xdr:rowOff>
    </xdr:from>
    <xdr:ext cx="534377" cy="259045"/>
    <xdr:sp macro="" textlink="">
      <xdr:nvSpPr>
        <xdr:cNvPr id="646" name="テキスト ボックス 645">
          <a:extLst>
            <a:ext uri="{FF2B5EF4-FFF2-40B4-BE49-F238E27FC236}">
              <a16:creationId xmlns:a16="http://schemas.microsoft.com/office/drawing/2014/main" id="{12BD1587-CF93-42AA-A259-A6C6AE569824}"/>
            </a:ext>
          </a:extLst>
        </xdr:cNvPr>
        <xdr:cNvSpPr txBox="1"/>
      </xdr:nvSpPr>
      <xdr:spPr>
        <a:xfrm>
          <a:off x="13436111" y="134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13723</xdr:rowOff>
    </xdr:from>
    <xdr:to>
      <xdr:col>67</xdr:col>
      <xdr:colOff>101600</xdr:colOff>
      <xdr:row>78</xdr:row>
      <xdr:rowOff>115323</xdr:rowOff>
    </xdr:to>
    <xdr:sp macro="" textlink="">
      <xdr:nvSpPr>
        <xdr:cNvPr id="647" name="楕円 646">
          <a:extLst>
            <a:ext uri="{FF2B5EF4-FFF2-40B4-BE49-F238E27FC236}">
              <a16:creationId xmlns:a16="http://schemas.microsoft.com/office/drawing/2014/main" id="{339F1E6D-B01D-43B9-AF44-D798FAD5C8A2}"/>
            </a:ext>
          </a:extLst>
        </xdr:cNvPr>
        <xdr:cNvSpPr/>
      </xdr:nvSpPr>
      <xdr:spPr>
        <a:xfrm>
          <a:off x="12763500" y="13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106450</xdr:rowOff>
    </xdr:from>
    <xdr:ext cx="534377" cy="259045"/>
    <xdr:sp macro="" textlink="">
      <xdr:nvSpPr>
        <xdr:cNvPr id="648" name="テキスト ボックス 647">
          <a:extLst>
            <a:ext uri="{FF2B5EF4-FFF2-40B4-BE49-F238E27FC236}">
              <a16:creationId xmlns:a16="http://schemas.microsoft.com/office/drawing/2014/main" id="{C4F286BE-3B71-41E7-8FE0-5B242C64F1A3}"/>
            </a:ext>
          </a:extLst>
        </xdr:cNvPr>
        <xdr:cNvSpPr txBox="1"/>
      </xdr:nvSpPr>
      <xdr:spPr>
        <a:xfrm>
          <a:off x="12547111" y="134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5D5A9DCC-1EB7-4631-9350-DE22C9AFE24E}"/>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F2527799-9545-487D-B509-A05437B0A1B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87A572A0-B531-4E53-AE94-C7347388C2C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258EBAA1-D137-48E1-AE69-474DD29501F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22815E96-8A91-4189-AEA3-874C00D5D5F5}"/>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762FFF28-A3A5-45C0-A3CE-B4BC9D9DCA2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FDE6BC73-2C76-41C9-97C0-4084A0BD2A6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D041C22A-F233-4381-B31A-15FFA941962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337D537E-D1B5-413D-9283-60D6EE2ECB6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9031816F-D900-4BDD-9228-10F1FE6E628E}"/>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176D4B92-8D4D-48F5-9319-B17063DEC3BC}"/>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30F7900E-D6DC-42AF-8330-F3F30DAEDF2A}"/>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8F2DBCFC-8FE9-4464-AC30-8D5D7707953D}"/>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B06BDEE8-2CC1-42B6-A1CF-EC1B9445E6BC}"/>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419AC850-CF45-4047-8AB4-C45D30BA0EFE}"/>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E7469EE3-7469-40EE-A210-87F835D9BC99}"/>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95C2BDBE-C2FC-439E-A1B2-854DDB92046E}"/>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217B38CC-CD1F-44D8-9677-95E083A89AEA}"/>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6B9E30B6-A881-43BC-9E57-D0425E3921D4}"/>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1EB68C5B-0131-41EE-BA1B-D7F489A59A0C}"/>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17C2FBE0-9CAA-4A06-8CCB-3D81CFEC5D63}"/>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B69777B9-249F-4BC6-8A2D-D94675AEF305}"/>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31E27CA7-525E-4213-8979-8F70020CB87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5BAEE797-DA3C-4FCC-A10D-DC820E1C8439}"/>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BF21100A-9826-40DE-80F6-5A162D6C8F0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4" name="直線コネクタ 673">
          <a:extLst>
            <a:ext uri="{FF2B5EF4-FFF2-40B4-BE49-F238E27FC236}">
              <a16:creationId xmlns:a16="http://schemas.microsoft.com/office/drawing/2014/main" id="{A8C38062-7471-4624-BE17-03E4463CBCFD}"/>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5" name="積立金最小値テキスト">
          <a:extLst>
            <a:ext uri="{FF2B5EF4-FFF2-40B4-BE49-F238E27FC236}">
              <a16:creationId xmlns:a16="http://schemas.microsoft.com/office/drawing/2014/main" id="{80FE76EB-6F80-4CB8-A07B-A65D8F842056}"/>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6" name="直線コネクタ 675">
          <a:extLst>
            <a:ext uri="{FF2B5EF4-FFF2-40B4-BE49-F238E27FC236}">
              <a16:creationId xmlns:a16="http://schemas.microsoft.com/office/drawing/2014/main" id="{8096915E-9257-466E-A9B0-C9C5C4B8D491}"/>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7" name="積立金最大値テキスト">
          <a:extLst>
            <a:ext uri="{FF2B5EF4-FFF2-40B4-BE49-F238E27FC236}">
              <a16:creationId xmlns:a16="http://schemas.microsoft.com/office/drawing/2014/main" id="{0C3C845B-1BBC-44E2-93EA-D432D6E24A9E}"/>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8" name="直線コネクタ 677">
          <a:extLst>
            <a:ext uri="{FF2B5EF4-FFF2-40B4-BE49-F238E27FC236}">
              <a16:creationId xmlns:a16="http://schemas.microsoft.com/office/drawing/2014/main" id="{B1C4416D-0AE8-48E0-B436-FA8FE27C173A}"/>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85249</xdr:rowOff>
    </xdr:from>
    <xdr:to>
      <xdr:col>85</xdr:col>
      <xdr:colOff>127000</xdr:colOff>
      <xdr:row>98</xdr:row>
      <xdr:rowOff>120988</xdr:rowOff>
    </xdr:to>
    <xdr:cxnSp macro="">
      <xdr:nvCxnSpPr>
        <xdr:cNvPr id="679" name="直線コネクタ 678">
          <a:extLst>
            <a:ext uri="{FF2B5EF4-FFF2-40B4-BE49-F238E27FC236}">
              <a16:creationId xmlns:a16="http://schemas.microsoft.com/office/drawing/2014/main" id="{CF57693F-D5FD-48B8-9D0E-EDF6DC5B7C9F}"/>
            </a:ext>
          </a:extLst>
        </xdr:cNvPr>
        <xdr:cNvCxnSpPr/>
      </xdr:nvCxnSpPr>
      <xdr:spPr>
        <a:xfrm flipV="1">
          <a:off x="15481300" y="16887349"/>
          <a:ext cx="8382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80" name="積立金平均値テキスト">
          <a:extLst>
            <a:ext uri="{FF2B5EF4-FFF2-40B4-BE49-F238E27FC236}">
              <a16:creationId xmlns:a16="http://schemas.microsoft.com/office/drawing/2014/main" id="{155B82F1-0927-4CB5-AAA8-70F73C1D4EB7}"/>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1" name="フローチャート: 判断 680">
          <a:extLst>
            <a:ext uri="{FF2B5EF4-FFF2-40B4-BE49-F238E27FC236}">
              <a16:creationId xmlns:a16="http://schemas.microsoft.com/office/drawing/2014/main" id="{19D82D19-DE5F-4564-872B-B5A858468D1B}"/>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120988</xdr:rowOff>
    </xdr:from>
    <xdr:to>
      <xdr:col>81</xdr:col>
      <xdr:colOff>50800</xdr:colOff>
      <xdr:row>99</xdr:row>
      <xdr:rowOff>34620</xdr:rowOff>
    </xdr:to>
    <xdr:cxnSp macro="">
      <xdr:nvCxnSpPr>
        <xdr:cNvPr id="682" name="直線コネクタ 681">
          <a:extLst>
            <a:ext uri="{FF2B5EF4-FFF2-40B4-BE49-F238E27FC236}">
              <a16:creationId xmlns:a16="http://schemas.microsoft.com/office/drawing/2014/main" id="{9F3EF574-5635-4853-846C-E3B56AE8230B}"/>
            </a:ext>
          </a:extLst>
        </xdr:cNvPr>
        <xdr:cNvCxnSpPr/>
      </xdr:nvCxnSpPr>
      <xdr:spPr>
        <a:xfrm flipV="1">
          <a:off x="14592300" y="16923088"/>
          <a:ext cx="889000" cy="8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3" name="フローチャート: 判断 682">
          <a:extLst>
            <a:ext uri="{FF2B5EF4-FFF2-40B4-BE49-F238E27FC236}">
              <a16:creationId xmlns:a16="http://schemas.microsoft.com/office/drawing/2014/main" id="{DE37FB7E-C773-4475-934C-4C75AB4D91E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4" name="テキスト ボックス 683">
          <a:extLst>
            <a:ext uri="{FF2B5EF4-FFF2-40B4-BE49-F238E27FC236}">
              <a16:creationId xmlns:a16="http://schemas.microsoft.com/office/drawing/2014/main" id="{CD9059D3-AD0F-4624-ADE3-79E5FAC8865B}"/>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14993</xdr:rowOff>
    </xdr:from>
    <xdr:to>
      <xdr:col>76</xdr:col>
      <xdr:colOff>114300</xdr:colOff>
      <xdr:row>99</xdr:row>
      <xdr:rowOff>34620</xdr:rowOff>
    </xdr:to>
    <xdr:cxnSp macro="">
      <xdr:nvCxnSpPr>
        <xdr:cNvPr id="685" name="直線コネクタ 684">
          <a:extLst>
            <a:ext uri="{FF2B5EF4-FFF2-40B4-BE49-F238E27FC236}">
              <a16:creationId xmlns:a16="http://schemas.microsoft.com/office/drawing/2014/main" id="{337BF9BF-C6B6-4198-8D88-CCEA36927E2C}"/>
            </a:ext>
          </a:extLst>
        </xdr:cNvPr>
        <xdr:cNvCxnSpPr/>
      </xdr:nvCxnSpPr>
      <xdr:spPr>
        <a:xfrm>
          <a:off x="13703300" y="16988543"/>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6" name="フローチャート: 判断 685">
          <a:extLst>
            <a:ext uri="{FF2B5EF4-FFF2-40B4-BE49-F238E27FC236}">
              <a16:creationId xmlns:a16="http://schemas.microsoft.com/office/drawing/2014/main" id="{4CC69071-BFC7-4EE9-82F4-53589F187F32}"/>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7" name="テキスト ボックス 686">
          <a:extLst>
            <a:ext uri="{FF2B5EF4-FFF2-40B4-BE49-F238E27FC236}">
              <a16:creationId xmlns:a16="http://schemas.microsoft.com/office/drawing/2014/main" id="{5A641DA7-2723-47EC-8CBA-8DDDD0BF199C}"/>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141159</xdr:rowOff>
    </xdr:from>
    <xdr:to>
      <xdr:col>71</xdr:col>
      <xdr:colOff>177800</xdr:colOff>
      <xdr:row>99</xdr:row>
      <xdr:rowOff>14993</xdr:rowOff>
    </xdr:to>
    <xdr:cxnSp macro="">
      <xdr:nvCxnSpPr>
        <xdr:cNvPr id="688" name="直線コネクタ 687">
          <a:extLst>
            <a:ext uri="{FF2B5EF4-FFF2-40B4-BE49-F238E27FC236}">
              <a16:creationId xmlns:a16="http://schemas.microsoft.com/office/drawing/2014/main" id="{7F1BFC61-64B5-42CA-85D3-643774B44AE7}"/>
            </a:ext>
          </a:extLst>
        </xdr:cNvPr>
        <xdr:cNvCxnSpPr/>
      </xdr:nvCxnSpPr>
      <xdr:spPr>
        <a:xfrm>
          <a:off x="12814300" y="16943259"/>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9" name="フローチャート: 判断 688">
          <a:extLst>
            <a:ext uri="{FF2B5EF4-FFF2-40B4-BE49-F238E27FC236}">
              <a16:creationId xmlns:a16="http://schemas.microsoft.com/office/drawing/2014/main" id="{14F3C9BB-E362-4264-811D-F31F55A9CC18}"/>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90" name="テキスト ボックス 689">
          <a:extLst>
            <a:ext uri="{FF2B5EF4-FFF2-40B4-BE49-F238E27FC236}">
              <a16:creationId xmlns:a16="http://schemas.microsoft.com/office/drawing/2014/main" id="{A834E4B8-A78A-4561-8040-8D25CF075827}"/>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1" name="フローチャート: 判断 690">
          <a:extLst>
            <a:ext uri="{FF2B5EF4-FFF2-40B4-BE49-F238E27FC236}">
              <a16:creationId xmlns:a16="http://schemas.microsoft.com/office/drawing/2014/main" id="{DC9B8857-3679-408A-BD22-27EEBC80F36C}"/>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2" name="テキスト ボックス 691">
          <a:extLst>
            <a:ext uri="{FF2B5EF4-FFF2-40B4-BE49-F238E27FC236}">
              <a16:creationId xmlns:a16="http://schemas.microsoft.com/office/drawing/2014/main" id="{A3CAF67C-E81C-4AA0-BC13-C4607DB14F8C}"/>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E64F69EF-0A88-4996-9F53-223523299F2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930A971F-790D-4CE2-B9B8-9DA36048CF0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736F20E5-1375-46B2-AAAA-E383E1E694C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D523E599-127D-4BFF-B104-DED6A8C9AD7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6A7F8608-81F1-4387-AEFE-A3C3E9DEF18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34449</xdr:rowOff>
    </xdr:from>
    <xdr:to>
      <xdr:col>85</xdr:col>
      <xdr:colOff>177800</xdr:colOff>
      <xdr:row>98</xdr:row>
      <xdr:rowOff>136049</xdr:rowOff>
    </xdr:to>
    <xdr:sp macro="" textlink="">
      <xdr:nvSpPr>
        <xdr:cNvPr id="698" name="楕円 697">
          <a:extLst>
            <a:ext uri="{FF2B5EF4-FFF2-40B4-BE49-F238E27FC236}">
              <a16:creationId xmlns:a16="http://schemas.microsoft.com/office/drawing/2014/main" id="{F2142109-C86A-4FD6-AE24-8EB16F38036E}"/>
            </a:ext>
          </a:extLst>
        </xdr:cNvPr>
        <xdr:cNvSpPr/>
      </xdr:nvSpPr>
      <xdr:spPr>
        <a:xfrm>
          <a:off x="16268700" y="168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12876</xdr:rowOff>
    </xdr:from>
    <xdr:ext cx="534377" cy="259045"/>
    <xdr:sp macro="" textlink="">
      <xdr:nvSpPr>
        <xdr:cNvPr id="699" name="積立金該当値テキスト">
          <a:extLst>
            <a:ext uri="{FF2B5EF4-FFF2-40B4-BE49-F238E27FC236}">
              <a16:creationId xmlns:a16="http://schemas.microsoft.com/office/drawing/2014/main" id="{AB4CC54F-4BC1-4375-83EF-4C2663BEB5F8}"/>
            </a:ext>
          </a:extLst>
        </xdr:cNvPr>
        <xdr:cNvSpPr txBox="1"/>
      </xdr:nvSpPr>
      <xdr:spPr>
        <a:xfrm>
          <a:off x="16370300" y="168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70188</xdr:rowOff>
    </xdr:from>
    <xdr:to>
      <xdr:col>81</xdr:col>
      <xdr:colOff>101600</xdr:colOff>
      <xdr:row>99</xdr:row>
      <xdr:rowOff>338</xdr:rowOff>
    </xdr:to>
    <xdr:sp macro="" textlink="">
      <xdr:nvSpPr>
        <xdr:cNvPr id="700" name="楕円 699">
          <a:extLst>
            <a:ext uri="{FF2B5EF4-FFF2-40B4-BE49-F238E27FC236}">
              <a16:creationId xmlns:a16="http://schemas.microsoft.com/office/drawing/2014/main" id="{DF02124A-B55F-404B-AAE2-9AE019F3CBB9}"/>
            </a:ext>
          </a:extLst>
        </xdr:cNvPr>
        <xdr:cNvSpPr/>
      </xdr:nvSpPr>
      <xdr:spPr>
        <a:xfrm>
          <a:off x="15430500" y="168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162915</xdr:rowOff>
    </xdr:from>
    <xdr:ext cx="534377" cy="259045"/>
    <xdr:sp macro="" textlink="">
      <xdr:nvSpPr>
        <xdr:cNvPr id="701" name="テキスト ボックス 700">
          <a:extLst>
            <a:ext uri="{FF2B5EF4-FFF2-40B4-BE49-F238E27FC236}">
              <a16:creationId xmlns:a16="http://schemas.microsoft.com/office/drawing/2014/main" id="{89285031-5B89-4B60-A280-461A9587B298}"/>
            </a:ext>
          </a:extLst>
        </xdr:cNvPr>
        <xdr:cNvSpPr txBox="1"/>
      </xdr:nvSpPr>
      <xdr:spPr>
        <a:xfrm>
          <a:off x="15214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155270</xdr:rowOff>
    </xdr:from>
    <xdr:to>
      <xdr:col>76</xdr:col>
      <xdr:colOff>165100</xdr:colOff>
      <xdr:row>99</xdr:row>
      <xdr:rowOff>85420</xdr:rowOff>
    </xdr:to>
    <xdr:sp macro="" textlink="">
      <xdr:nvSpPr>
        <xdr:cNvPr id="702" name="楕円 701">
          <a:extLst>
            <a:ext uri="{FF2B5EF4-FFF2-40B4-BE49-F238E27FC236}">
              <a16:creationId xmlns:a16="http://schemas.microsoft.com/office/drawing/2014/main" id="{E7C302DE-53D6-4BF4-9891-A3BE91CEBEA7}"/>
            </a:ext>
          </a:extLst>
        </xdr:cNvPr>
        <xdr:cNvSpPr/>
      </xdr:nvSpPr>
      <xdr:spPr>
        <a:xfrm>
          <a:off x="14541500" y="169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76547</xdr:rowOff>
    </xdr:from>
    <xdr:ext cx="469744" cy="259045"/>
    <xdr:sp macro="" textlink="">
      <xdr:nvSpPr>
        <xdr:cNvPr id="703" name="テキスト ボックス 702">
          <a:extLst>
            <a:ext uri="{FF2B5EF4-FFF2-40B4-BE49-F238E27FC236}">
              <a16:creationId xmlns:a16="http://schemas.microsoft.com/office/drawing/2014/main" id="{A9112594-8019-4883-8CBE-8F3E811AA007}"/>
            </a:ext>
          </a:extLst>
        </xdr:cNvPr>
        <xdr:cNvSpPr txBox="1"/>
      </xdr:nvSpPr>
      <xdr:spPr>
        <a:xfrm>
          <a:off x="14357428" y="170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135643</xdr:rowOff>
    </xdr:from>
    <xdr:to>
      <xdr:col>72</xdr:col>
      <xdr:colOff>38100</xdr:colOff>
      <xdr:row>99</xdr:row>
      <xdr:rowOff>65793</xdr:rowOff>
    </xdr:to>
    <xdr:sp macro="" textlink="">
      <xdr:nvSpPr>
        <xdr:cNvPr id="704" name="楕円 703">
          <a:extLst>
            <a:ext uri="{FF2B5EF4-FFF2-40B4-BE49-F238E27FC236}">
              <a16:creationId xmlns:a16="http://schemas.microsoft.com/office/drawing/2014/main" id="{17A0A8D9-10E0-4F61-8DCD-FB734763AECF}"/>
            </a:ext>
          </a:extLst>
        </xdr:cNvPr>
        <xdr:cNvSpPr/>
      </xdr:nvSpPr>
      <xdr:spPr>
        <a:xfrm>
          <a:off x="13652500" y="169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56920</xdr:rowOff>
    </xdr:from>
    <xdr:ext cx="469744" cy="259045"/>
    <xdr:sp macro="" textlink="">
      <xdr:nvSpPr>
        <xdr:cNvPr id="705" name="テキスト ボックス 704">
          <a:extLst>
            <a:ext uri="{FF2B5EF4-FFF2-40B4-BE49-F238E27FC236}">
              <a16:creationId xmlns:a16="http://schemas.microsoft.com/office/drawing/2014/main" id="{25CE6D68-AE80-44F8-9C79-B82842C3E240}"/>
            </a:ext>
          </a:extLst>
        </xdr:cNvPr>
        <xdr:cNvSpPr txBox="1"/>
      </xdr:nvSpPr>
      <xdr:spPr>
        <a:xfrm>
          <a:off x="13468428" y="1703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90359</xdr:rowOff>
    </xdr:from>
    <xdr:to>
      <xdr:col>67</xdr:col>
      <xdr:colOff>101600</xdr:colOff>
      <xdr:row>99</xdr:row>
      <xdr:rowOff>20509</xdr:rowOff>
    </xdr:to>
    <xdr:sp macro="" textlink="">
      <xdr:nvSpPr>
        <xdr:cNvPr id="706" name="楕円 705">
          <a:extLst>
            <a:ext uri="{FF2B5EF4-FFF2-40B4-BE49-F238E27FC236}">
              <a16:creationId xmlns:a16="http://schemas.microsoft.com/office/drawing/2014/main" id="{6D117DE7-14CC-4125-B7D6-9F30942054B6}"/>
            </a:ext>
          </a:extLst>
        </xdr:cNvPr>
        <xdr:cNvSpPr/>
      </xdr:nvSpPr>
      <xdr:spPr>
        <a:xfrm>
          <a:off x="12763500" y="168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11636</xdr:rowOff>
    </xdr:from>
    <xdr:ext cx="534377" cy="259045"/>
    <xdr:sp macro="" textlink="">
      <xdr:nvSpPr>
        <xdr:cNvPr id="707" name="テキスト ボックス 706">
          <a:extLst>
            <a:ext uri="{FF2B5EF4-FFF2-40B4-BE49-F238E27FC236}">
              <a16:creationId xmlns:a16="http://schemas.microsoft.com/office/drawing/2014/main" id="{8F2A1793-7E24-4F2E-B485-535B3549E7E7}"/>
            </a:ext>
          </a:extLst>
        </xdr:cNvPr>
        <xdr:cNvSpPr txBox="1"/>
      </xdr:nvSpPr>
      <xdr:spPr>
        <a:xfrm>
          <a:off x="12547111" y="169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3FC91F56-2A6B-413E-9D02-DF424A7AAC1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1594FD69-2805-4C6A-9C0C-5DD80896B13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2CBBA7BA-C2E0-42DA-8F4E-53CE8BCACB5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E37CAA19-E97B-4726-A1E4-30E315115E5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3AB66697-819E-4A7A-BA69-820DE47DEE8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23A207A2-A7FB-421E-9EF6-F90E31097D1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F5224E6B-BB3F-422F-A8AB-3D8AF35A977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145BDB-69A3-4025-9720-D2C135ADA5FA}"/>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25894E-0C2E-41B8-849B-262F8353A1E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3652AC86-BC8A-49D7-897A-7FDEE56A928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31865D5F-10C3-40F0-A698-92712ACCAC2C}"/>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55D08EAB-26B4-4DDF-9C53-4C219605918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619D9694-4A62-46DC-81FC-70E7E13D2622}"/>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593763F8-DEB9-4CA1-9E21-7274E9AC0719}"/>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C123AF19-6CDB-4E71-9923-5D9F51C236BF}"/>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72A073E5-F849-4DBC-BC59-0895ADEDACF4}"/>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50C4562C-A5A6-45B0-98C8-9ED02D4046C2}"/>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42FAED9E-0633-4921-AAF5-542F609123E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4780FBD-378F-49AD-B76C-AA9735E863E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EE0A8CE-84C2-4F39-B81D-055B0B2A1A5C}"/>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340B0DC4-E83E-4C38-BB86-178C934EBB5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46D84346-084C-450C-8D6D-BCDBB02C91A2}"/>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DF18FF3A-5193-4251-A99D-8D9CC0FB2EF7}"/>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4DD0103C-4E2E-4B8E-AF47-12E807885CC3}"/>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2" name="投資及び出資金最大値テキスト">
          <a:extLst>
            <a:ext uri="{FF2B5EF4-FFF2-40B4-BE49-F238E27FC236}">
              <a16:creationId xmlns:a16="http://schemas.microsoft.com/office/drawing/2014/main" id="{30AF4E88-836A-4FD6-8B77-06775AF39E22}"/>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3" name="直線コネクタ 732">
          <a:extLst>
            <a:ext uri="{FF2B5EF4-FFF2-40B4-BE49-F238E27FC236}">
              <a16:creationId xmlns:a16="http://schemas.microsoft.com/office/drawing/2014/main" id="{E3579E5B-9BBE-4359-A007-DC0398E5844D}"/>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81452</xdr:rowOff>
    </xdr:from>
    <xdr:to>
      <xdr:col>116</xdr:col>
      <xdr:colOff>63500</xdr:colOff>
      <xdr:row>38</xdr:row>
      <xdr:rowOff>138397</xdr:rowOff>
    </xdr:to>
    <xdr:cxnSp macro="">
      <xdr:nvCxnSpPr>
        <xdr:cNvPr id="734" name="直線コネクタ 733">
          <a:extLst>
            <a:ext uri="{FF2B5EF4-FFF2-40B4-BE49-F238E27FC236}">
              <a16:creationId xmlns:a16="http://schemas.microsoft.com/office/drawing/2014/main" id="{A62702FB-90E7-429F-8C8C-282E3C62114E}"/>
            </a:ext>
          </a:extLst>
        </xdr:cNvPr>
        <xdr:cNvCxnSpPr/>
      </xdr:nvCxnSpPr>
      <xdr:spPr>
        <a:xfrm flipV="1">
          <a:off x="21323300" y="6596552"/>
          <a:ext cx="838200" cy="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5" name="投資及び出資金平均値テキスト">
          <a:extLst>
            <a:ext uri="{FF2B5EF4-FFF2-40B4-BE49-F238E27FC236}">
              <a16:creationId xmlns:a16="http://schemas.microsoft.com/office/drawing/2014/main" id="{84D9DC8A-8E13-4461-8231-CC063FEDE0E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6" name="フローチャート: 判断 735">
          <a:extLst>
            <a:ext uri="{FF2B5EF4-FFF2-40B4-BE49-F238E27FC236}">
              <a16:creationId xmlns:a16="http://schemas.microsoft.com/office/drawing/2014/main" id="{B179F0A4-EE2C-4032-B6D9-F1C13C068BB7}"/>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138397</xdr:rowOff>
    </xdr:from>
    <xdr:to>
      <xdr:col>111</xdr:col>
      <xdr:colOff>177800</xdr:colOff>
      <xdr:row>38</xdr:row>
      <xdr:rowOff>138854</xdr:rowOff>
    </xdr:to>
    <xdr:cxnSp macro="">
      <xdr:nvCxnSpPr>
        <xdr:cNvPr id="737" name="直線コネクタ 736">
          <a:extLst>
            <a:ext uri="{FF2B5EF4-FFF2-40B4-BE49-F238E27FC236}">
              <a16:creationId xmlns:a16="http://schemas.microsoft.com/office/drawing/2014/main" id="{5CD19D79-CDEC-43F8-A881-CEFD7321BF58}"/>
            </a:ext>
          </a:extLst>
        </xdr:cNvPr>
        <xdr:cNvCxnSpPr/>
      </xdr:nvCxnSpPr>
      <xdr:spPr>
        <a:xfrm flipV="1">
          <a:off x="20434300" y="66534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8" name="フローチャート: 判断 737">
          <a:extLst>
            <a:ext uri="{FF2B5EF4-FFF2-40B4-BE49-F238E27FC236}">
              <a16:creationId xmlns:a16="http://schemas.microsoft.com/office/drawing/2014/main" id="{BE7F0D7C-6B02-4A95-AA90-79ED5A3B23D6}"/>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9" name="テキスト ボックス 738">
          <a:extLst>
            <a:ext uri="{FF2B5EF4-FFF2-40B4-BE49-F238E27FC236}">
              <a16:creationId xmlns:a16="http://schemas.microsoft.com/office/drawing/2014/main" id="{25D060D6-84EE-4819-8DD4-0C6AB47C50AE}"/>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138329</xdr:rowOff>
    </xdr:from>
    <xdr:to>
      <xdr:col>107</xdr:col>
      <xdr:colOff>50800</xdr:colOff>
      <xdr:row>38</xdr:row>
      <xdr:rowOff>138854</xdr:rowOff>
    </xdr:to>
    <xdr:cxnSp macro="">
      <xdr:nvCxnSpPr>
        <xdr:cNvPr id="740" name="直線コネクタ 739">
          <a:extLst>
            <a:ext uri="{FF2B5EF4-FFF2-40B4-BE49-F238E27FC236}">
              <a16:creationId xmlns:a16="http://schemas.microsoft.com/office/drawing/2014/main" id="{154A079D-013E-4DAE-B7EB-748C8152C7E5}"/>
            </a:ext>
          </a:extLst>
        </xdr:cNvPr>
        <xdr:cNvCxnSpPr/>
      </xdr:nvCxnSpPr>
      <xdr:spPr>
        <a:xfrm>
          <a:off x="19545300" y="6653429"/>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1" name="フローチャート: 判断 740">
          <a:extLst>
            <a:ext uri="{FF2B5EF4-FFF2-40B4-BE49-F238E27FC236}">
              <a16:creationId xmlns:a16="http://schemas.microsoft.com/office/drawing/2014/main" id="{FE3D9D64-2EC4-4F2B-AE80-D8EA10183C83}"/>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2" name="テキスト ボックス 741">
          <a:extLst>
            <a:ext uri="{FF2B5EF4-FFF2-40B4-BE49-F238E27FC236}">
              <a16:creationId xmlns:a16="http://schemas.microsoft.com/office/drawing/2014/main" id="{5541FAB0-45C6-4571-8176-D49C81C6592F}"/>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136728</xdr:rowOff>
    </xdr:from>
    <xdr:to>
      <xdr:col>102</xdr:col>
      <xdr:colOff>114300</xdr:colOff>
      <xdr:row>38</xdr:row>
      <xdr:rowOff>138329</xdr:rowOff>
    </xdr:to>
    <xdr:cxnSp macro="">
      <xdr:nvCxnSpPr>
        <xdr:cNvPr id="743" name="直線コネクタ 742">
          <a:extLst>
            <a:ext uri="{FF2B5EF4-FFF2-40B4-BE49-F238E27FC236}">
              <a16:creationId xmlns:a16="http://schemas.microsoft.com/office/drawing/2014/main" id="{92FE0C05-8CC6-4162-A813-6676C278EDE6}"/>
            </a:ext>
          </a:extLst>
        </xdr:cNvPr>
        <xdr:cNvCxnSpPr/>
      </xdr:nvCxnSpPr>
      <xdr:spPr>
        <a:xfrm>
          <a:off x="18656300" y="665182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4" name="フローチャート: 判断 743">
          <a:extLst>
            <a:ext uri="{FF2B5EF4-FFF2-40B4-BE49-F238E27FC236}">
              <a16:creationId xmlns:a16="http://schemas.microsoft.com/office/drawing/2014/main" id="{A98AD7AE-FC31-470F-BA53-7D7829704E08}"/>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5" name="テキスト ボックス 744">
          <a:extLst>
            <a:ext uri="{FF2B5EF4-FFF2-40B4-BE49-F238E27FC236}">
              <a16:creationId xmlns:a16="http://schemas.microsoft.com/office/drawing/2014/main" id="{01904646-AA8B-406B-BDEB-723C951494A3}"/>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6" name="フローチャート: 判断 745">
          <a:extLst>
            <a:ext uri="{FF2B5EF4-FFF2-40B4-BE49-F238E27FC236}">
              <a16:creationId xmlns:a16="http://schemas.microsoft.com/office/drawing/2014/main" id="{9DE9A17F-A97A-4C6D-9C24-2B93F3DD8EE1}"/>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7" name="テキスト ボックス 746">
          <a:extLst>
            <a:ext uri="{FF2B5EF4-FFF2-40B4-BE49-F238E27FC236}">
              <a16:creationId xmlns:a16="http://schemas.microsoft.com/office/drawing/2014/main" id="{BD86503C-7003-4A9D-999C-73F282A7A676}"/>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5E5E1F41-80CD-4D96-934B-C2B4E61A664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7056E726-2A52-41E6-9C3C-C4AB8300A4D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6183B58E-CB9F-49D0-AC2C-8AF7EA6D58F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48FEDA7C-C04B-4933-95F8-418EFADD410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EE88D19D-DA0C-4E15-AC9F-B0EF96FEA9D2}"/>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30652</xdr:rowOff>
    </xdr:from>
    <xdr:to>
      <xdr:col>116</xdr:col>
      <xdr:colOff>114300</xdr:colOff>
      <xdr:row>38</xdr:row>
      <xdr:rowOff>132252</xdr:rowOff>
    </xdr:to>
    <xdr:sp macro="" textlink="">
      <xdr:nvSpPr>
        <xdr:cNvPr id="753" name="楕円 752">
          <a:extLst>
            <a:ext uri="{FF2B5EF4-FFF2-40B4-BE49-F238E27FC236}">
              <a16:creationId xmlns:a16="http://schemas.microsoft.com/office/drawing/2014/main" id="{1E4E807F-41CF-415D-B8EB-D65911432E63}"/>
            </a:ext>
          </a:extLst>
        </xdr:cNvPr>
        <xdr:cNvSpPr/>
      </xdr:nvSpPr>
      <xdr:spPr>
        <a:xfrm>
          <a:off x="22110700" y="65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144343</xdr:rowOff>
    </xdr:from>
    <xdr:ext cx="469744" cy="259045"/>
    <xdr:sp macro="" textlink="">
      <xdr:nvSpPr>
        <xdr:cNvPr id="754" name="投資及び出資金該当値テキスト">
          <a:extLst>
            <a:ext uri="{FF2B5EF4-FFF2-40B4-BE49-F238E27FC236}">
              <a16:creationId xmlns:a16="http://schemas.microsoft.com/office/drawing/2014/main" id="{B28305F0-6457-4C6C-AC8A-91E7DE8C18C0}"/>
            </a:ext>
          </a:extLst>
        </xdr:cNvPr>
        <xdr:cNvSpPr txBox="1"/>
      </xdr:nvSpPr>
      <xdr:spPr>
        <a:xfrm>
          <a:off x="22212300" y="648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87597</xdr:rowOff>
    </xdr:from>
    <xdr:to>
      <xdr:col>112</xdr:col>
      <xdr:colOff>38100</xdr:colOff>
      <xdr:row>39</xdr:row>
      <xdr:rowOff>17747</xdr:rowOff>
    </xdr:to>
    <xdr:sp macro="" textlink="">
      <xdr:nvSpPr>
        <xdr:cNvPr id="755" name="楕円 754">
          <a:extLst>
            <a:ext uri="{FF2B5EF4-FFF2-40B4-BE49-F238E27FC236}">
              <a16:creationId xmlns:a16="http://schemas.microsoft.com/office/drawing/2014/main" id="{3A31685D-FCB7-4FB0-A471-BEA055E3CEEF}"/>
            </a:ext>
          </a:extLst>
        </xdr:cNvPr>
        <xdr:cNvSpPr/>
      </xdr:nvSpPr>
      <xdr:spPr>
        <a:xfrm>
          <a:off x="21272500" y="66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8874</xdr:rowOff>
    </xdr:from>
    <xdr:ext cx="313932" cy="259045"/>
    <xdr:sp macro="" textlink="">
      <xdr:nvSpPr>
        <xdr:cNvPr id="756" name="テキスト ボックス 755">
          <a:extLst>
            <a:ext uri="{FF2B5EF4-FFF2-40B4-BE49-F238E27FC236}">
              <a16:creationId xmlns:a16="http://schemas.microsoft.com/office/drawing/2014/main" id="{B4055296-F531-4321-B786-0C4E4DB51F95}"/>
            </a:ext>
          </a:extLst>
        </xdr:cNvPr>
        <xdr:cNvSpPr txBox="1"/>
      </xdr:nvSpPr>
      <xdr:spPr>
        <a:xfrm>
          <a:off x="21166333" y="6695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88054</xdr:rowOff>
    </xdr:from>
    <xdr:to>
      <xdr:col>107</xdr:col>
      <xdr:colOff>101600</xdr:colOff>
      <xdr:row>39</xdr:row>
      <xdr:rowOff>18204</xdr:rowOff>
    </xdr:to>
    <xdr:sp macro="" textlink="">
      <xdr:nvSpPr>
        <xdr:cNvPr id="757" name="楕円 756">
          <a:extLst>
            <a:ext uri="{FF2B5EF4-FFF2-40B4-BE49-F238E27FC236}">
              <a16:creationId xmlns:a16="http://schemas.microsoft.com/office/drawing/2014/main" id="{603AC138-C83F-430C-8FF1-11AB9ED0DA33}"/>
            </a:ext>
          </a:extLst>
        </xdr:cNvPr>
        <xdr:cNvSpPr/>
      </xdr:nvSpPr>
      <xdr:spPr>
        <a:xfrm>
          <a:off x="20383500" y="6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9331</xdr:rowOff>
    </xdr:from>
    <xdr:ext cx="313932" cy="259045"/>
    <xdr:sp macro="" textlink="">
      <xdr:nvSpPr>
        <xdr:cNvPr id="758" name="テキスト ボックス 757">
          <a:extLst>
            <a:ext uri="{FF2B5EF4-FFF2-40B4-BE49-F238E27FC236}">
              <a16:creationId xmlns:a16="http://schemas.microsoft.com/office/drawing/2014/main" id="{218AE144-6AB4-4C67-B983-0008B816F37A}"/>
            </a:ext>
          </a:extLst>
        </xdr:cNvPr>
        <xdr:cNvSpPr txBox="1"/>
      </xdr:nvSpPr>
      <xdr:spPr>
        <a:xfrm>
          <a:off x="20277333" y="6695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87529</xdr:rowOff>
    </xdr:from>
    <xdr:to>
      <xdr:col>102</xdr:col>
      <xdr:colOff>165100</xdr:colOff>
      <xdr:row>39</xdr:row>
      <xdr:rowOff>17679</xdr:rowOff>
    </xdr:to>
    <xdr:sp macro="" textlink="">
      <xdr:nvSpPr>
        <xdr:cNvPr id="759" name="楕円 758">
          <a:extLst>
            <a:ext uri="{FF2B5EF4-FFF2-40B4-BE49-F238E27FC236}">
              <a16:creationId xmlns:a16="http://schemas.microsoft.com/office/drawing/2014/main" id="{5A50E749-772B-48B6-A2E9-D5AB148675F8}"/>
            </a:ext>
          </a:extLst>
        </xdr:cNvPr>
        <xdr:cNvSpPr/>
      </xdr:nvSpPr>
      <xdr:spPr>
        <a:xfrm>
          <a:off x="19494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8806</xdr:rowOff>
    </xdr:from>
    <xdr:ext cx="313932" cy="259045"/>
    <xdr:sp macro="" textlink="">
      <xdr:nvSpPr>
        <xdr:cNvPr id="760" name="テキスト ボックス 759">
          <a:extLst>
            <a:ext uri="{FF2B5EF4-FFF2-40B4-BE49-F238E27FC236}">
              <a16:creationId xmlns:a16="http://schemas.microsoft.com/office/drawing/2014/main" id="{8B1EE073-C0D0-44CF-8925-EEC2765FC897}"/>
            </a:ext>
          </a:extLst>
        </xdr:cNvPr>
        <xdr:cNvSpPr txBox="1"/>
      </xdr:nvSpPr>
      <xdr:spPr>
        <a:xfrm>
          <a:off x="19388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85928</xdr:rowOff>
    </xdr:from>
    <xdr:to>
      <xdr:col>98</xdr:col>
      <xdr:colOff>38100</xdr:colOff>
      <xdr:row>39</xdr:row>
      <xdr:rowOff>16078</xdr:rowOff>
    </xdr:to>
    <xdr:sp macro="" textlink="">
      <xdr:nvSpPr>
        <xdr:cNvPr id="761" name="楕円 760">
          <a:extLst>
            <a:ext uri="{FF2B5EF4-FFF2-40B4-BE49-F238E27FC236}">
              <a16:creationId xmlns:a16="http://schemas.microsoft.com/office/drawing/2014/main" id="{63002D30-B28C-4025-A30B-D7736E7E1F33}"/>
            </a:ext>
          </a:extLst>
        </xdr:cNvPr>
        <xdr:cNvSpPr/>
      </xdr:nvSpPr>
      <xdr:spPr>
        <a:xfrm>
          <a:off x="18605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7205</xdr:rowOff>
    </xdr:from>
    <xdr:ext cx="378565" cy="259045"/>
    <xdr:sp macro="" textlink="">
      <xdr:nvSpPr>
        <xdr:cNvPr id="762" name="テキスト ボックス 761">
          <a:extLst>
            <a:ext uri="{FF2B5EF4-FFF2-40B4-BE49-F238E27FC236}">
              <a16:creationId xmlns:a16="http://schemas.microsoft.com/office/drawing/2014/main" id="{2521691E-E0D5-4B3A-8C46-FD5D3036DEA2}"/>
            </a:ext>
          </a:extLst>
        </xdr:cNvPr>
        <xdr:cNvSpPr txBox="1"/>
      </xdr:nvSpPr>
      <xdr:spPr>
        <a:xfrm>
          <a:off x="18467017" y="669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71973032-7358-4493-B6DD-3D472116645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6B40F779-49E4-49E6-BB2E-4A156655969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823912DC-8989-48A9-B6C3-C4C60D69A80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C483BCEF-4879-470B-964F-836FB60C146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3F2680D9-DC73-4ECF-A2C0-95B020E858F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C3E4553E-097B-4BD4-B9A7-1F69C1646CCE}"/>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6B7068B7-1B60-4EE4-8548-BCCDE664786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80C0B4F4-71C4-427E-9AE4-1F870951900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38C844DE-11C4-4634-9797-9FE322E5216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65CBB132-B696-44E9-B6E1-4F5B0E4953B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6E33EDC9-C9A0-4810-84DB-D1C0074A58AF}"/>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E3126D1A-9784-4053-AEA7-9136644674A2}"/>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9D06F0CD-ED6D-42A8-A4E1-4FBBCAACC4A7}"/>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5B16F9FF-6F23-4BC9-A9E5-97B235009EFD}"/>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45005E57-B702-48EC-A5EA-C66C1ADB8881}"/>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970BEAFC-58BA-4854-B0C9-35DAD37E1804}"/>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584F5BBE-5B15-4C5F-A2DE-2A3F2BEB554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6AE2E666-568C-4DC9-A64F-DE40313217C7}"/>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647D9659-3F56-455F-B37F-5345DF9DD667}"/>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75DE00C5-9F54-4E0B-8E26-50D34713EC58}"/>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F55CC897-13D4-4EF0-BD2E-A77401FB444A}"/>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a16="http://schemas.microsoft.com/office/drawing/2014/main" id="{09B0D174-0D0F-410B-9B87-F76B4FE315D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E6D9C038-5B43-46C7-8468-7DB95B20326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86176D94-B0A6-445B-A3CB-F92CA2CD0B2A}"/>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AA79DBDB-D79B-4491-8070-D9772504DDC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FB5C2D6F-3A96-4C58-ACFB-23B146B6BDC2}"/>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178638AA-79B0-40CF-9DB9-4BB806995267}"/>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1CC22C6A-BF36-4F83-B1E3-946FCE3133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1" name="貸付金最大値テキスト">
          <a:extLst>
            <a:ext uri="{FF2B5EF4-FFF2-40B4-BE49-F238E27FC236}">
              <a16:creationId xmlns:a16="http://schemas.microsoft.com/office/drawing/2014/main" id="{CA93CD4E-7077-41A8-A6A5-66AE183B5129}"/>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2" name="直線コネクタ 791">
          <a:extLst>
            <a:ext uri="{FF2B5EF4-FFF2-40B4-BE49-F238E27FC236}">
              <a16:creationId xmlns:a16="http://schemas.microsoft.com/office/drawing/2014/main" id="{368A537F-7BEA-4C16-903A-F0924B55F43C}"/>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52015</xdr:rowOff>
    </xdr:from>
    <xdr:to>
      <xdr:col>116</xdr:col>
      <xdr:colOff>63500</xdr:colOff>
      <xdr:row>58</xdr:row>
      <xdr:rowOff>81407</xdr:rowOff>
    </xdr:to>
    <xdr:cxnSp macro="">
      <xdr:nvCxnSpPr>
        <xdr:cNvPr id="793" name="直線コネクタ 792">
          <a:extLst>
            <a:ext uri="{FF2B5EF4-FFF2-40B4-BE49-F238E27FC236}">
              <a16:creationId xmlns:a16="http://schemas.microsoft.com/office/drawing/2014/main" id="{29E5ADCC-B237-48D2-BCEF-FFF76A9E6F78}"/>
            </a:ext>
          </a:extLst>
        </xdr:cNvPr>
        <xdr:cNvCxnSpPr/>
      </xdr:nvCxnSpPr>
      <xdr:spPr>
        <a:xfrm>
          <a:off x="21323300" y="999611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4" name="貸付金平均値テキスト">
          <a:extLst>
            <a:ext uri="{FF2B5EF4-FFF2-40B4-BE49-F238E27FC236}">
              <a16:creationId xmlns:a16="http://schemas.microsoft.com/office/drawing/2014/main" id="{46427F59-CAA4-4430-8C14-0D058C15B346}"/>
            </a:ext>
          </a:extLst>
        </xdr:cNvPr>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5" name="フローチャート: 判断 794">
          <a:extLst>
            <a:ext uri="{FF2B5EF4-FFF2-40B4-BE49-F238E27FC236}">
              <a16:creationId xmlns:a16="http://schemas.microsoft.com/office/drawing/2014/main" id="{D48D88C9-8456-4C6C-905F-FFB2138B82C5}"/>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41435</xdr:rowOff>
    </xdr:from>
    <xdr:to>
      <xdr:col>111</xdr:col>
      <xdr:colOff>177800</xdr:colOff>
      <xdr:row>58</xdr:row>
      <xdr:rowOff>52015</xdr:rowOff>
    </xdr:to>
    <xdr:cxnSp macro="">
      <xdr:nvCxnSpPr>
        <xdr:cNvPr id="796" name="直線コネクタ 795">
          <a:extLst>
            <a:ext uri="{FF2B5EF4-FFF2-40B4-BE49-F238E27FC236}">
              <a16:creationId xmlns:a16="http://schemas.microsoft.com/office/drawing/2014/main" id="{CF7D1A9B-276D-4AD8-B302-EC2B58850FFC}"/>
            </a:ext>
          </a:extLst>
        </xdr:cNvPr>
        <xdr:cNvCxnSpPr/>
      </xdr:nvCxnSpPr>
      <xdr:spPr>
        <a:xfrm>
          <a:off x="20434300" y="9985535"/>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7" name="フローチャート: 判断 796">
          <a:extLst>
            <a:ext uri="{FF2B5EF4-FFF2-40B4-BE49-F238E27FC236}">
              <a16:creationId xmlns:a16="http://schemas.microsoft.com/office/drawing/2014/main" id="{3B117BF5-8F02-470A-BC9D-1827B8A0B72D}"/>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8" name="テキスト ボックス 797">
          <a:extLst>
            <a:ext uri="{FF2B5EF4-FFF2-40B4-BE49-F238E27FC236}">
              <a16:creationId xmlns:a16="http://schemas.microsoft.com/office/drawing/2014/main" id="{B8C91ECA-2B22-4CD4-94A3-3CC490FE9AC7}"/>
            </a:ext>
          </a:extLst>
        </xdr:cNvPr>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14721</xdr:rowOff>
    </xdr:from>
    <xdr:to>
      <xdr:col>107</xdr:col>
      <xdr:colOff>50800</xdr:colOff>
      <xdr:row>58</xdr:row>
      <xdr:rowOff>41435</xdr:rowOff>
    </xdr:to>
    <xdr:cxnSp macro="">
      <xdr:nvCxnSpPr>
        <xdr:cNvPr id="799" name="直線コネクタ 798">
          <a:extLst>
            <a:ext uri="{FF2B5EF4-FFF2-40B4-BE49-F238E27FC236}">
              <a16:creationId xmlns:a16="http://schemas.microsoft.com/office/drawing/2014/main" id="{98B4401F-CE4D-4EA2-AE06-39E4684CCEDC}"/>
            </a:ext>
          </a:extLst>
        </xdr:cNvPr>
        <xdr:cNvCxnSpPr/>
      </xdr:nvCxnSpPr>
      <xdr:spPr>
        <a:xfrm>
          <a:off x="19545300" y="9958821"/>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800" name="フローチャート: 判断 799">
          <a:extLst>
            <a:ext uri="{FF2B5EF4-FFF2-40B4-BE49-F238E27FC236}">
              <a16:creationId xmlns:a16="http://schemas.microsoft.com/office/drawing/2014/main" id="{E5D7668A-D0B1-4373-84C1-D1877DC1117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801" name="テキスト ボックス 800">
          <a:extLst>
            <a:ext uri="{FF2B5EF4-FFF2-40B4-BE49-F238E27FC236}">
              <a16:creationId xmlns:a16="http://schemas.microsoft.com/office/drawing/2014/main" id="{FE04CA15-22DB-48EF-919B-0EB3063AE1DA}"/>
            </a:ext>
          </a:extLst>
        </xdr:cNvPr>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4990</xdr:rowOff>
    </xdr:from>
    <xdr:to>
      <xdr:col>102</xdr:col>
      <xdr:colOff>114300</xdr:colOff>
      <xdr:row>58</xdr:row>
      <xdr:rowOff>14721</xdr:rowOff>
    </xdr:to>
    <xdr:cxnSp macro="">
      <xdr:nvCxnSpPr>
        <xdr:cNvPr id="802" name="直線コネクタ 801">
          <a:extLst>
            <a:ext uri="{FF2B5EF4-FFF2-40B4-BE49-F238E27FC236}">
              <a16:creationId xmlns:a16="http://schemas.microsoft.com/office/drawing/2014/main" id="{3F05DA0F-7593-4996-AD14-A4341B8F5183}"/>
            </a:ext>
          </a:extLst>
        </xdr:cNvPr>
        <xdr:cNvCxnSpPr/>
      </xdr:nvCxnSpPr>
      <xdr:spPr>
        <a:xfrm>
          <a:off x="18656300" y="9949090"/>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3" name="フローチャート: 判断 802">
          <a:extLst>
            <a:ext uri="{FF2B5EF4-FFF2-40B4-BE49-F238E27FC236}">
              <a16:creationId xmlns:a16="http://schemas.microsoft.com/office/drawing/2014/main" id="{81578BC9-DB3F-4EFE-A125-22CE4A98BC72}"/>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804" name="テキスト ボックス 803">
          <a:extLst>
            <a:ext uri="{FF2B5EF4-FFF2-40B4-BE49-F238E27FC236}">
              <a16:creationId xmlns:a16="http://schemas.microsoft.com/office/drawing/2014/main" id="{C66AE4B7-D55C-497A-9F43-4CDA0AD552CB}"/>
            </a:ext>
          </a:extLst>
        </xdr:cNvPr>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5" name="フローチャート: 判断 804">
          <a:extLst>
            <a:ext uri="{FF2B5EF4-FFF2-40B4-BE49-F238E27FC236}">
              <a16:creationId xmlns:a16="http://schemas.microsoft.com/office/drawing/2014/main" id="{AEAC2529-6AAB-4450-9A68-9DE5FC4D5B07}"/>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117260</xdr:rowOff>
    </xdr:from>
    <xdr:ext cx="469744" cy="259045"/>
    <xdr:sp macro="" textlink="">
      <xdr:nvSpPr>
        <xdr:cNvPr id="806" name="テキスト ボックス 805">
          <a:extLst>
            <a:ext uri="{FF2B5EF4-FFF2-40B4-BE49-F238E27FC236}">
              <a16:creationId xmlns:a16="http://schemas.microsoft.com/office/drawing/2014/main" id="{95520696-5BE6-452B-AAD1-F9FB30603ADC}"/>
            </a:ext>
          </a:extLst>
        </xdr:cNvPr>
        <xdr:cNvSpPr txBox="1"/>
      </xdr:nvSpPr>
      <xdr:spPr>
        <a:xfrm>
          <a:off x="18421428" y="10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1B6D2AE6-76B7-482A-880D-98453DABA36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898EF43E-A6E2-4513-A9F5-CAE59A09A38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F530C245-BF98-4975-9DC4-FFF82D47C28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B4A3A9EC-DE3A-48C3-848D-542BD28B329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10AB14C3-DFD8-4368-830B-2EB6CD24B40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30607</xdr:rowOff>
    </xdr:from>
    <xdr:to>
      <xdr:col>116</xdr:col>
      <xdr:colOff>114300</xdr:colOff>
      <xdr:row>58</xdr:row>
      <xdr:rowOff>132207</xdr:rowOff>
    </xdr:to>
    <xdr:sp macro="" textlink="">
      <xdr:nvSpPr>
        <xdr:cNvPr id="812" name="楕円 811">
          <a:extLst>
            <a:ext uri="{FF2B5EF4-FFF2-40B4-BE49-F238E27FC236}">
              <a16:creationId xmlns:a16="http://schemas.microsoft.com/office/drawing/2014/main" id="{C68AA7CE-DF30-474A-81E9-610A6B6AA4DE}"/>
            </a:ext>
          </a:extLst>
        </xdr:cNvPr>
        <xdr:cNvSpPr/>
      </xdr:nvSpPr>
      <xdr:spPr>
        <a:xfrm>
          <a:off x="221107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53484</xdr:rowOff>
    </xdr:from>
    <xdr:ext cx="469744" cy="259045"/>
    <xdr:sp macro="" textlink="">
      <xdr:nvSpPr>
        <xdr:cNvPr id="813" name="貸付金該当値テキスト">
          <a:extLst>
            <a:ext uri="{FF2B5EF4-FFF2-40B4-BE49-F238E27FC236}">
              <a16:creationId xmlns:a16="http://schemas.microsoft.com/office/drawing/2014/main" id="{652508F9-4BE1-4EEB-A0A9-D952C0CFAD55}"/>
            </a:ext>
          </a:extLst>
        </xdr:cNvPr>
        <xdr:cNvSpPr txBox="1"/>
      </xdr:nvSpPr>
      <xdr:spPr>
        <a:xfrm>
          <a:off x="22212300" y="982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1215</xdr:rowOff>
    </xdr:from>
    <xdr:to>
      <xdr:col>112</xdr:col>
      <xdr:colOff>38100</xdr:colOff>
      <xdr:row>58</xdr:row>
      <xdr:rowOff>102815</xdr:rowOff>
    </xdr:to>
    <xdr:sp macro="" textlink="">
      <xdr:nvSpPr>
        <xdr:cNvPr id="814" name="楕円 813">
          <a:extLst>
            <a:ext uri="{FF2B5EF4-FFF2-40B4-BE49-F238E27FC236}">
              <a16:creationId xmlns:a16="http://schemas.microsoft.com/office/drawing/2014/main" id="{6D2842C1-4A07-4EB9-ADFA-3BED614F51F2}"/>
            </a:ext>
          </a:extLst>
        </xdr:cNvPr>
        <xdr:cNvSpPr/>
      </xdr:nvSpPr>
      <xdr:spPr>
        <a:xfrm>
          <a:off x="21272500" y="99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119342</xdr:rowOff>
    </xdr:from>
    <xdr:ext cx="469744" cy="259045"/>
    <xdr:sp macro="" textlink="">
      <xdr:nvSpPr>
        <xdr:cNvPr id="815" name="テキスト ボックス 814">
          <a:extLst>
            <a:ext uri="{FF2B5EF4-FFF2-40B4-BE49-F238E27FC236}">
              <a16:creationId xmlns:a16="http://schemas.microsoft.com/office/drawing/2014/main" id="{401BCE57-BEAE-4FF5-AE6B-AB8ABB00A737}"/>
            </a:ext>
          </a:extLst>
        </xdr:cNvPr>
        <xdr:cNvSpPr txBox="1"/>
      </xdr:nvSpPr>
      <xdr:spPr>
        <a:xfrm>
          <a:off x="21088428" y="972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162085</xdr:rowOff>
    </xdr:from>
    <xdr:to>
      <xdr:col>107</xdr:col>
      <xdr:colOff>101600</xdr:colOff>
      <xdr:row>58</xdr:row>
      <xdr:rowOff>92235</xdr:rowOff>
    </xdr:to>
    <xdr:sp macro="" textlink="">
      <xdr:nvSpPr>
        <xdr:cNvPr id="816" name="楕円 815">
          <a:extLst>
            <a:ext uri="{FF2B5EF4-FFF2-40B4-BE49-F238E27FC236}">
              <a16:creationId xmlns:a16="http://schemas.microsoft.com/office/drawing/2014/main" id="{5999785D-FB23-4571-A2FA-D0FDFEDCBFF6}"/>
            </a:ext>
          </a:extLst>
        </xdr:cNvPr>
        <xdr:cNvSpPr/>
      </xdr:nvSpPr>
      <xdr:spPr>
        <a:xfrm>
          <a:off x="20383500" y="99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108762</xdr:rowOff>
    </xdr:from>
    <xdr:ext cx="469744" cy="259045"/>
    <xdr:sp macro="" textlink="">
      <xdr:nvSpPr>
        <xdr:cNvPr id="817" name="テキスト ボックス 816">
          <a:extLst>
            <a:ext uri="{FF2B5EF4-FFF2-40B4-BE49-F238E27FC236}">
              <a16:creationId xmlns:a16="http://schemas.microsoft.com/office/drawing/2014/main" id="{8AC89190-3BAE-46D2-B7CD-959580ACB84F}"/>
            </a:ext>
          </a:extLst>
        </xdr:cNvPr>
        <xdr:cNvSpPr txBox="1"/>
      </xdr:nvSpPr>
      <xdr:spPr>
        <a:xfrm>
          <a:off x="20199428" y="97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135371</xdr:rowOff>
    </xdr:from>
    <xdr:to>
      <xdr:col>102</xdr:col>
      <xdr:colOff>165100</xdr:colOff>
      <xdr:row>58</xdr:row>
      <xdr:rowOff>65521</xdr:rowOff>
    </xdr:to>
    <xdr:sp macro="" textlink="">
      <xdr:nvSpPr>
        <xdr:cNvPr id="818" name="楕円 817">
          <a:extLst>
            <a:ext uri="{FF2B5EF4-FFF2-40B4-BE49-F238E27FC236}">
              <a16:creationId xmlns:a16="http://schemas.microsoft.com/office/drawing/2014/main" id="{8247BF2B-3FE3-43AD-A4E3-CD07F569C396}"/>
            </a:ext>
          </a:extLst>
        </xdr:cNvPr>
        <xdr:cNvSpPr/>
      </xdr:nvSpPr>
      <xdr:spPr>
        <a:xfrm>
          <a:off x="19494500" y="99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82048</xdr:rowOff>
    </xdr:from>
    <xdr:ext cx="469744" cy="259045"/>
    <xdr:sp macro="" textlink="">
      <xdr:nvSpPr>
        <xdr:cNvPr id="819" name="テキスト ボックス 818">
          <a:extLst>
            <a:ext uri="{FF2B5EF4-FFF2-40B4-BE49-F238E27FC236}">
              <a16:creationId xmlns:a16="http://schemas.microsoft.com/office/drawing/2014/main" id="{A2B77E6F-6C4A-47A6-A18D-90197D09DCD1}"/>
            </a:ext>
          </a:extLst>
        </xdr:cNvPr>
        <xdr:cNvSpPr txBox="1"/>
      </xdr:nvSpPr>
      <xdr:spPr>
        <a:xfrm>
          <a:off x="19310428" y="968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125640</xdr:rowOff>
    </xdr:from>
    <xdr:to>
      <xdr:col>98</xdr:col>
      <xdr:colOff>38100</xdr:colOff>
      <xdr:row>58</xdr:row>
      <xdr:rowOff>55790</xdr:rowOff>
    </xdr:to>
    <xdr:sp macro="" textlink="">
      <xdr:nvSpPr>
        <xdr:cNvPr id="820" name="楕円 819">
          <a:extLst>
            <a:ext uri="{FF2B5EF4-FFF2-40B4-BE49-F238E27FC236}">
              <a16:creationId xmlns:a16="http://schemas.microsoft.com/office/drawing/2014/main" id="{4F22D0B1-A521-4658-8B51-276E7D48B4E9}"/>
            </a:ext>
          </a:extLst>
        </xdr:cNvPr>
        <xdr:cNvSpPr/>
      </xdr:nvSpPr>
      <xdr:spPr>
        <a:xfrm>
          <a:off x="18605500" y="98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72317</xdr:rowOff>
    </xdr:from>
    <xdr:ext cx="469744" cy="259045"/>
    <xdr:sp macro="" textlink="">
      <xdr:nvSpPr>
        <xdr:cNvPr id="821" name="テキスト ボックス 820">
          <a:extLst>
            <a:ext uri="{FF2B5EF4-FFF2-40B4-BE49-F238E27FC236}">
              <a16:creationId xmlns:a16="http://schemas.microsoft.com/office/drawing/2014/main" id="{CC0EECE3-F93B-44AD-A555-7CC896846781}"/>
            </a:ext>
          </a:extLst>
        </xdr:cNvPr>
        <xdr:cNvSpPr txBox="1"/>
      </xdr:nvSpPr>
      <xdr:spPr>
        <a:xfrm>
          <a:off x="18421428" y="96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A1A06D9C-252F-498D-BDC6-F4098E82A6B9}"/>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6759B606-8E04-450D-9A99-F12202C3B7DF}"/>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958D116F-45DB-4928-85DF-BF52BE4D9E0F}"/>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2108DF1C-5860-4782-8A15-D48C8AA6BD01}"/>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B70D0BB5-7587-49A0-96F0-1BCFE94F42F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D959EBB8-018A-42C7-84A0-B9DE4DA0FA5F}"/>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2DC1D56F-CBD2-4A2C-AC18-B83E7ACC9CC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C5760B0A-F71F-4A16-B38C-FAD5FC62713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7A70406C-E77B-400F-859C-4D5DB6E65A86}"/>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5EA22EBE-E890-4478-92D4-0B678B9FE918}"/>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711E8739-2CA3-4DA9-B7FA-E105844D1E91}"/>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8BCA4932-A27F-4283-BEB6-588B571D95C5}"/>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3396B92B-13F9-4B6E-90C7-7B1B836E208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7B3FA41D-CFAF-46D8-8F1C-CDAA55D4D558}"/>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229A965A-D7ED-49AE-95A7-08C7CA7E2249}"/>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901507D8-0BAE-414C-B3B1-D1BE56F66535}"/>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3ADFF5E6-DE99-4B95-982D-FC7450D4404C}"/>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36A6BEFF-A6ED-4156-BEC9-1FEC3F7984CB}"/>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id="{4D32602A-6E13-467D-A649-6002BC3BA482}"/>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961FD954-2802-4D1D-AC98-5A71B9E17959}"/>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49981859-6086-4A9E-A9B0-E349F38C65BF}"/>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34C8F674-85DC-4FA7-A73F-C1B927793E3B}"/>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F4500335-D81F-4F6A-B88D-B6647A53A674}"/>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E3ABD91-7A6C-4EC0-A6FA-D4159517BF65}"/>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CC1A98AE-275B-4346-B712-CF28CEB3BEE2}"/>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FE104584-FD4B-42FB-A077-CBB931468CE5}"/>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8" name="直線コネクタ 847">
          <a:extLst>
            <a:ext uri="{FF2B5EF4-FFF2-40B4-BE49-F238E27FC236}">
              <a16:creationId xmlns:a16="http://schemas.microsoft.com/office/drawing/2014/main" id="{AE85EAF4-06EC-47E8-94ED-1026D85A7919}"/>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9" name="繰出金最小値テキスト">
          <a:extLst>
            <a:ext uri="{FF2B5EF4-FFF2-40B4-BE49-F238E27FC236}">
              <a16:creationId xmlns:a16="http://schemas.microsoft.com/office/drawing/2014/main" id="{77BEBFD4-2075-4C77-98B2-D6BB9553E6E6}"/>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50" name="直線コネクタ 849">
          <a:extLst>
            <a:ext uri="{FF2B5EF4-FFF2-40B4-BE49-F238E27FC236}">
              <a16:creationId xmlns:a16="http://schemas.microsoft.com/office/drawing/2014/main" id="{F1CD8A0C-7FF2-4DB1-B819-6D5F91C4F46A}"/>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1" name="繰出金最大値テキスト">
          <a:extLst>
            <a:ext uri="{FF2B5EF4-FFF2-40B4-BE49-F238E27FC236}">
              <a16:creationId xmlns:a16="http://schemas.microsoft.com/office/drawing/2014/main" id="{CF3CB605-379D-46FE-9984-7432CF1EB5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2" name="直線コネクタ 851">
          <a:extLst>
            <a:ext uri="{FF2B5EF4-FFF2-40B4-BE49-F238E27FC236}">
              <a16:creationId xmlns:a16="http://schemas.microsoft.com/office/drawing/2014/main" id="{F2B0519F-CDCC-4BD3-B92B-3CFE62859954}"/>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41402</xdr:rowOff>
    </xdr:from>
    <xdr:to>
      <xdr:col>116</xdr:col>
      <xdr:colOff>63500</xdr:colOff>
      <xdr:row>78</xdr:row>
      <xdr:rowOff>59364</xdr:rowOff>
    </xdr:to>
    <xdr:cxnSp macro="">
      <xdr:nvCxnSpPr>
        <xdr:cNvPr id="853" name="直線コネクタ 852">
          <a:extLst>
            <a:ext uri="{FF2B5EF4-FFF2-40B4-BE49-F238E27FC236}">
              <a16:creationId xmlns:a16="http://schemas.microsoft.com/office/drawing/2014/main" id="{DEFB8A04-EAB2-4FAE-959B-88E9811C2FAC}"/>
            </a:ext>
          </a:extLst>
        </xdr:cNvPr>
        <xdr:cNvCxnSpPr/>
      </xdr:nvCxnSpPr>
      <xdr:spPr>
        <a:xfrm flipV="1">
          <a:off x="21323300" y="1341450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4" name="繰出金平均値テキスト">
          <a:extLst>
            <a:ext uri="{FF2B5EF4-FFF2-40B4-BE49-F238E27FC236}">
              <a16:creationId xmlns:a16="http://schemas.microsoft.com/office/drawing/2014/main" id="{A8CDDFE1-BAAE-4218-A99B-A54504E2B303}"/>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5" name="フローチャート: 判断 854">
          <a:extLst>
            <a:ext uri="{FF2B5EF4-FFF2-40B4-BE49-F238E27FC236}">
              <a16:creationId xmlns:a16="http://schemas.microsoft.com/office/drawing/2014/main" id="{41B1D77B-8ADA-4627-AA0F-8B6076E91AC5}"/>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59364</xdr:rowOff>
    </xdr:from>
    <xdr:to>
      <xdr:col>111</xdr:col>
      <xdr:colOff>177800</xdr:colOff>
      <xdr:row>78</xdr:row>
      <xdr:rowOff>94193</xdr:rowOff>
    </xdr:to>
    <xdr:cxnSp macro="">
      <xdr:nvCxnSpPr>
        <xdr:cNvPr id="856" name="直線コネクタ 855">
          <a:extLst>
            <a:ext uri="{FF2B5EF4-FFF2-40B4-BE49-F238E27FC236}">
              <a16:creationId xmlns:a16="http://schemas.microsoft.com/office/drawing/2014/main" id="{C5474C1E-CC30-4705-B96D-C62DBFE900C8}"/>
            </a:ext>
          </a:extLst>
        </xdr:cNvPr>
        <xdr:cNvCxnSpPr/>
      </xdr:nvCxnSpPr>
      <xdr:spPr>
        <a:xfrm flipV="1">
          <a:off x="20434300" y="13432464"/>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7" name="フローチャート: 判断 856">
          <a:extLst>
            <a:ext uri="{FF2B5EF4-FFF2-40B4-BE49-F238E27FC236}">
              <a16:creationId xmlns:a16="http://schemas.microsoft.com/office/drawing/2014/main" id="{2F1E3464-7BA9-4348-85E0-8305530ED7ED}"/>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8" name="テキスト ボックス 857">
          <a:extLst>
            <a:ext uri="{FF2B5EF4-FFF2-40B4-BE49-F238E27FC236}">
              <a16:creationId xmlns:a16="http://schemas.microsoft.com/office/drawing/2014/main" id="{8BA27F02-89BC-4062-B23D-1952DC16ADE6}"/>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88984</xdr:rowOff>
    </xdr:from>
    <xdr:to>
      <xdr:col>107</xdr:col>
      <xdr:colOff>50800</xdr:colOff>
      <xdr:row>78</xdr:row>
      <xdr:rowOff>94193</xdr:rowOff>
    </xdr:to>
    <xdr:cxnSp macro="">
      <xdr:nvCxnSpPr>
        <xdr:cNvPr id="859" name="直線コネクタ 858">
          <a:extLst>
            <a:ext uri="{FF2B5EF4-FFF2-40B4-BE49-F238E27FC236}">
              <a16:creationId xmlns:a16="http://schemas.microsoft.com/office/drawing/2014/main" id="{7285A8DE-59C2-4D06-8073-AD49457D97F5}"/>
            </a:ext>
          </a:extLst>
        </xdr:cNvPr>
        <xdr:cNvCxnSpPr/>
      </xdr:nvCxnSpPr>
      <xdr:spPr>
        <a:xfrm>
          <a:off x="19545300" y="13462084"/>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60" name="フローチャート: 判断 859">
          <a:extLst>
            <a:ext uri="{FF2B5EF4-FFF2-40B4-BE49-F238E27FC236}">
              <a16:creationId xmlns:a16="http://schemas.microsoft.com/office/drawing/2014/main" id="{91D88B23-FB16-4FDB-8701-0515FAEA4EB7}"/>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1" name="テキスト ボックス 860">
          <a:extLst>
            <a:ext uri="{FF2B5EF4-FFF2-40B4-BE49-F238E27FC236}">
              <a16:creationId xmlns:a16="http://schemas.microsoft.com/office/drawing/2014/main" id="{81D40D24-5275-4246-962D-05EC32A7B62C}"/>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26560</xdr:rowOff>
    </xdr:from>
    <xdr:to>
      <xdr:col>102</xdr:col>
      <xdr:colOff>114300</xdr:colOff>
      <xdr:row>78</xdr:row>
      <xdr:rowOff>88984</xdr:rowOff>
    </xdr:to>
    <xdr:cxnSp macro="">
      <xdr:nvCxnSpPr>
        <xdr:cNvPr id="862" name="直線コネクタ 861">
          <a:extLst>
            <a:ext uri="{FF2B5EF4-FFF2-40B4-BE49-F238E27FC236}">
              <a16:creationId xmlns:a16="http://schemas.microsoft.com/office/drawing/2014/main" id="{B29F6938-41FD-48D8-B3E2-7CB58BE4965F}"/>
            </a:ext>
          </a:extLst>
        </xdr:cNvPr>
        <xdr:cNvCxnSpPr/>
      </xdr:nvCxnSpPr>
      <xdr:spPr>
        <a:xfrm>
          <a:off x="18656300" y="13399660"/>
          <a:ext cx="889000" cy="6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3" name="フローチャート: 判断 862">
          <a:extLst>
            <a:ext uri="{FF2B5EF4-FFF2-40B4-BE49-F238E27FC236}">
              <a16:creationId xmlns:a16="http://schemas.microsoft.com/office/drawing/2014/main" id="{46E81C5C-B58C-4AEC-ABFF-A4D0A62D4BA7}"/>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4" name="テキスト ボックス 863">
          <a:extLst>
            <a:ext uri="{FF2B5EF4-FFF2-40B4-BE49-F238E27FC236}">
              <a16:creationId xmlns:a16="http://schemas.microsoft.com/office/drawing/2014/main" id="{EEE1F962-19F7-47F7-A9DC-A603C788D01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5" name="フローチャート: 判断 864">
          <a:extLst>
            <a:ext uri="{FF2B5EF4-FFF2-40B4-BE49-F238E27FC236}">
              <a16:creationId xmlns:a16="http://schemas.microsoft.com/office/drawing/2014/main" id="{1B88EA77-CE58-43AB-890B-AFD73A996DF5}"/>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6" name="テキスト ボックス 865">
          <a:extLst>
            <a:ext uri="{FF2B5EF4-FFF2-40B4-BE49-F238E27FC236}">
              <a16:creationId xmlns:a16="http://schemas.microsoft.com/office/drawing/2014/main" id="{A6D290C8-CF1C-4CEE-A6DB-8B05BE8369BC}"/>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10F83A17-DB54-4D74-A0BB-8A0B35EFDEB7}"/>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2FBDA81D-3FBC-49F4-AA9D-2AF31C10241D}"/>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9917F72F-E3D4-4195-8403-F4CB8DD1076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DDAB3AAA-795E-4609-9FDB-D1A5584AA07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E8D93FF9-F447-487D-BC14-11F3C0E3F629}"/>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162052</xdr:rowOff>
    </xdr:from>
    <xdr:to>
      <xdr:col>116</xdr:col>
      <xdr:colOff>114300</xdr:colOff>
      <xdr:row>78</xdr:row>
      <xdr:rowOff>92202</xdr:rowOff>
    </xdr:to>
    <xdr:sp macro="" textlink="">
      <xdr:nvSpPr>
        <xdr:cNvPr id="872" name="楕円 871">
          <a:extLst>
            <a:ext uri="{FF2B5EF4-FFF2-40B4-BE49-F238E27FC236}">
              <a16:creationId xmlns:a16="http://schemas.microsoft.com/office/drawing/2014/main" id="{139D701E-26FD-49F0-8A0F-0294B3431F4B}"/>
            </a:ext>
          </a:extLst>
        </xdr:cNvPr>
        <xdr:cNvSpPr/>
      </xdr:nvSpPr>
      <xdr:spPr>
        <a:xfrm>
          <a:off x="22110700" y="133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76979</xdr:rowOff>
    </xdr:from>
    <xdr:ext cx="534377" cy="259045"/>
    <xdr:sp macro="" textlink="">
      <xdr:nvSpPr>
        <xdr:cNvPr id="873" name="繰出金該当値テキスト">
          <a:extLst>
            <a:ext uri="{FF2B5EF4-FFF2-40B4-BE49-F238E27FC236}">
              <a16:creationId xmlns:a16="http://schemas.microsoft.com/office/drawing/2014/main" id="{90BC5631-3772-432B-AABF-5254557658D1}"/>
            </a:ext>
          </a:extLst>
        </xdr:cNvPr>
        <xdr:cNvSpPr txBox="1"/>
      </xdr:nvSpPr>
      <xdr:spPr>
        <a:xfrm>
          <a:off x="22212300" y="132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8564</xdr:rowOff>
    </xdr:from>
    <xdr:to>
      <xdr:col>112</xdr:col>
      <xdr:colOff>38100</xdr:colOff>
      <xdr:row>78</xdr:row>
      <xdr:rowOff>110164</xdr:rowOff>
    </xdr:to>
    <xdr:sp macro="" textlink="">
      <xdr:nvSpPr>
        <xdr:cNvPr id="874" name="楕円 873">
          <a:extLst>
            <a:ext uri="{FF2B5EF4-FFF2-40B4-BE49-F238E27FC236}">
              <a16:creationId xmlns:a16="http://schemas.microsoft.com/office/drawing/2014/main" id="{F0A35CE6-DC00-4EA2-BA4C-76E84B23CED2}"/>
            </a:ext>
          </a:extLst>
        </xdr:cNvPr>
        <xdr:cNvSpPr/>
      </xdr:nvSpPr>
      <xdr:spPr>
        <a:xfrm>
          <a:off x="21272500" y="133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101291</xdr:rowOff>
    </xdr:from>
    <xdr:ext cx="534377" cy="259045"/>
    <xdr:sp macro="" textlink="">
      <xdr:nvSpPr>
        <xdr:cNvPr id="875" name="テキスト ボックス 874">
          <a:extLst>
            <a:ext uri="{FF2B5EF4-FFF2-40B4-BE49-F238E27FC236}">
              <a16:creationId xmlns:a16="http://schemas.microsoft.com/office/drawing/2014/main" id="{56911790-0B62-4402-AFCA-1EBED2E221C5}"/>
            </a:ext>
          </a:extLst>
        </xdr:cNvPr>
        <xdr:cNvSpPr txBox="1"/>
      </xdr:nvSpPr>
      <xdr:spPr>
        <a:xfrm>
          <a:off x="21056111" y="1347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43393</xdr:rowOff>
    </xdr:from>
    <xdr:to>
      <xdr:col>107</xdr:col>
      <xdr:colOff>101600</xdr:colOff>
      <xdr:row>78</xdr:row>
      <xdr:rowOff>144993</xdr:rowOff>
    </xdr:to>
    <xdr:sp macro="" textlink="">
      <xdr:nvSpPr>
        <xdr:cNvPr id="876" name="楕円 875">
          <a:extLst>
            <a:ext uri="{FF2B5EF4-FFF2-40B4-BE49-F238E27FC236}">
              <a16:creationId xmlns:a16="http://schemas.microsoft.com/office/drawing/2014/main" id="{97CD2E04-C445-4974-917C-986D481E8C94}"/>
            </a:ext>
          </a:extLst>
        </xdr:cNvPr>
        <xdr:cNvSpPr/>
      </xdr:nvSpPr>
      <xdr:spPr>
        <a:xfrm>
          <a:off x="20383500" y="1341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136120</xdr:rowOff>
    </xdr:from>
    <xdr:ext cx="534377" cy="259045"/>
    <xdr:sp macro="" textlink="">
      <xdr:nvSpPr>
        <xdr:cNvPr id="877" name="テキスト ボックス 876">
          <a:extLst>
            <a:ext uri="{FF2B5EF4-FFF2-40B4-BE49-F238E27FC236}">
              <a16:creationId xmlns:a16="http://schemas.microsoft.com/office/drawing/2014/main" id="{902B940F-0850-436B-887B-36C2C4376C36}"/>
            </a:ext>
          </a:extLst>
        </xdr:cNvPr>
        <xdr:cNvSpPr txBox="1"/>
      </xdr:nvSpPr>
      <xdr:spPr>
        <a:xfrm>
          <a:off x="20167111" y="1350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38184</xdr:rowOff>
    </xdr:from>
    <xdr:to>
      <xdr:col>102</xdr:col>
      <xdr:colOff>165100</xdr:colOff>
      <xdr:row>78</xdr:row>
      <xdr:rowOff>139784</xdr:rowOff>
    </xdr:to>
    <xdr:sp macro="" textlink="">
      <xdr:nvSpPr>
        <xdr:cNvPr id="878" name="楕円 877">
          <a:extLst>
            <a:ext uri="{FF2B5EF4-FFF2-40B4-BE49-F238E27FC236}">
              <a16:creationId xmlns:a16="http://schemas.microsoft.com/office/drawing/2014/main" id="{54B62FB8-E6F3-4F2A-AF25-E2754DEA257C}"/>
            </a:ext>
          </a:extLst>
        </xdr:cNvPr>
        <xdr:cNvSpPr/>
      </xdr:nvSpPr>
      <xdr:spPr>
        <a:xfrm>
          <a:off x="19494500" y="134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130911</xdr:rowOff>
    </xdr:from>
    <xdr:ext cx="534377" cy="259045"/>
    <xdr:sp macro="" textlink="">
      <xdr:nvSpPr>
        <xdr:cNvPr id="879" name="テキスト ボックス 878">
          <a:extLst>
            <a:ext uri="{FF2B5EF4-FFF2-40B4-BE49-F238E27FC236}">
              <a16:creationId xmlns:a16="http://schemas.microsoft.com/office/drawing/2014/main" id="{CA274C41-8AB3-40D7-B137-B31418BABC79}"/>
            </a:ext>
          </a:extLst>
        </xdr:cNvPr>
        <xdr:cNvSpPr txBox="1"/>
      </xdr:nvSpPr>
      <xdr:spPr>
        <a:xfrm>
          <a:off x="19278111" y="135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147210</xdr:rowOff>
    </xdr:from>
    <xdr:to>
      <xdr:col>98</xdr:col>
      <xdr:colOff>38100</xdr:colOff>
      <xdr:row>78</xdr:row>
      <xdr:rowOff>77360</xdr:rowOff>
    </xdr:to>
    <xdr:sp macro="" textlink="">
      <xdr:nvSpPr>
        <xdr:cNvPr id="880" name="楕円 879">
          <a:extLst>
            <a:ext uri="{FF2B5EF4-FFF2-40B4-BE49-F238E27FC236}">
              <a16:creationId xmlns:a16="http://schemas.microsoft.com/office/drawing/2014/main" id="{C288E8D0-8A3C-4FD9-A911-E4FE4D31413F}"/>
            </a:ext>
          </a:extLst>
        </xdr:cNvPr>
        <xdr:cNvSpPr/>
      </xdr:nvSpPr>
      <xdr:spPr>
        <a:xfrm>
          <a:off x="18605500" y="133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68487</xdr:rowOff>
    </xdr:from>
    <xdr:ext cx="534377" cy="259045"/>
    <xdr:sp macro="" textlink="">
      <xdr:nvSpPr>
        <xdr:cNvPr id="881" name="テキスト ボックス 880">
          <a:extLst>
            <a:ext uri="{FF2B5EF4-FFF2-40B4-BE49-F238E27FC236}">
              <a16:creationId xmlns:a16="http://schemas.microsoft.com/office/drawing/2014/main" id="{FEBECCDB-0F31-4F5A-93ED-B339CDFA9EA9}"/>
            </a:ext>
          </a:extLst>
        </xdr:cNvPr>
        <xdr:cNvSpPr txBox="1"/>
      </xdr:nvSpPr>
      <xdr:spPr>
        <a:xfrm>
          <a:off x="18389111" y="134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982F4480-D43D-411A-8A3C-34423F13BD0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3CDAF75B-EAC5-45AB-8063-C557B1BDDB67}"/>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F0A07D02-8F32-47DA-BE47-C77B0A766E38}"/>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962204CA-4165-4E21-A279-D19E5F9FA013}"/>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9C1992C4-BC56-4C1F-9CD1-0EA820FDBB9E}"/>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231CAD48-5593-442A-8390-47FCDFA7990E}"/>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29666582-693E-43A2-9AB0-E4B808614AC2}"/>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6923C62A-D283-4BB8-9474-8D5CDB7B6AD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FC730DBA-2C0E-47D8-85F2-C2163F9273A4}"/>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CFC1BDA8-624A-4B5F-B692-DDC625F0AAA5}"/>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10976D66-8235-4469-89CE-6C3DB562C08F}"/>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9BBA73EC-73F3-4E87-ABBF-A0D82E36792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9191F979-D05A-457A-B07C-1C9AC12BDE94}"/>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729447C1-9FEE-4D5B-A43C-4DBFA711A336}"/>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D4FCBA34-AF5A-44A0-9F9D-3F41A498ADD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1746C2F2-B6F2-464D-A379-1F49F8741DBD}"/>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C073207-ECFA-4A90-807B-50E1E7AAA34C}"/>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EE228EAB-53CF-4542-B433-14620A57D1B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2BF4F70C-5E10-4E6F-A33B-84A2D439CE56}"/>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84B366BB-7867-4441-8FD4-CEB42D6A0BC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EDB5D651-F642-4029-AA50-6694BC4EAFF7}"/>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84A3547B-9EC4-4745-B6D0-A7EB04433EBA}"/>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3364A2F1-4D32-4142-962A-B91799920999}"/>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29796F2F-CB54-4BD9-AA1D-63B4CA4369AA}"/>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9BC32F07-38B0-4B95-8C01-A0DEE8ACB35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81C53778-48EC-4E29-81A5-3795A76D608B}"/>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7FDCFEBD-1A7C-4D98-BA45-5DA8C9924684}"/>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E3B23CE3-4424-401C-8CFA-3A7BCAAE813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F2913320-2811-4F6D-9B6B-C73EDB01FF8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3F5DB66D-3316-42B7-AF9D-E0F526F9BF6C}"/>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27C563E6-BE26-4D65-B472-AA8F6B264E02}"/>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FD7A8CF9-C2E7-4615-88BE-01824C94F835}"/>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EF6CB945-00E0-41A8-AC49-09A184F9E2D8}"/>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EF6D6666-B513-41F9-AEFB-BA57A68C436D}"/>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5578D5FA-4890-4E2F-AECE-C8E0DE45E0C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E397FB74-99B9-470B-84CC-9242E04D3BD6}"/>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98E98620-59E4-476F-9562-C18EAD82397D}"/>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FE39D56E-BFF7-4005-A97D-9025CBA3241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6339F328-7E23-45D1-A18C-34D2FF240922}"/>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18A29D35-9E92-4A30-8CF7-D963AAC4195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F96A86BD-7B70-48F1-AEAF-3B15529F38C4}"/>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A4D7B56-309D-48F4-BC18-C40E248BFA8B}"/>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D41FC6C0-BE56-4F8A-959E-E892B4F5B327}"/>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4E402ACC-B2AF-49AA-BAA1-291A1D926DA6}"/>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9A2285B1-29CF-4E47-AF03-DFDD13F26095}"/>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D3EAD117-965A-4571-A916-210FD0C78D6F}"/>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4363B480-E4CB-459D-8510-3F4F0BFD2621}"/>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A0F6569D-ADCC-4DA6-A04C-BC3D42A8163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CEAD219C-5EE8-4C97-A7E0-66AD8F2044B1}"/>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C4152383-1F3D-435B-90EE-E44CDA002A5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C8D0F02C-D581-4830-A866-31288248A37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FC6C9075-69F3-4A24-837B-1EEFF18E1A7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の創設により、臨時職員に係る賃金が物件費から人件費に移動したため、これまで類似団体よりも低い水準で推移していた住民一人当たりのコストは、類似団体よりも多い</a:t>
          </a:r>
          <a:r>
            <a:rPr kumimoji="1" lang="en-US" altLang="ja-JP" sz="1300">
              <a:latin typeface="ＭＳ Ｐゴシック" panose="020B0600070205080204" pitchFamily="50" charset="-128"/>
              <a:ea typeface="ＭＳ Ｐゴシック" panose="020B0600070205080204" pitchFamily="50" charset="-128"/>
            </a:rPr>
            <a:t>103,923</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18,183</a:t>
          </a:r>
          <a:r>
            <a:rPr kumimoji="1" lang="ja-JP" altLang="en-US" sz="1300">
              <a:latin typeface="ＭＳ Ｐゴシック" panose="020B0600070205080204" pitchFamily="50" charset="-128"/>
              <a:ea typeface="ＭＳ Ｐゴシック" panose="020B0600070205080204" pitchFamily="50" charset="-128"/>
            </a:rPr>
            <a:t>円の増となった。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補助費等については、新型コロナウイルス感染症対策として国が行った特別定額給付金事業（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万円の給付）</a:t>
          </a:r>
          <a:r>
            <a:rPr kumimoji="1" lang="en-US" altLang="ja-JP" sz="1300">
              <a:latin typeface="ＭＳ Ｐゴシック" panose="020B0600070205080204" pitchFamily="50" charset="-128"/>
              <a:ea typeface="ＭＳ Ｐゴシック" panose="020B0600070205080204" pitchFamily="50" charset="-128"/>
            </a:rPr>
            <a:t>1,424,300</a:t>
          </a:r>
          <a:r>
            <a:rPr kumimoji="1" lang="ja-JP" altLang="en-US" sz="1300">
              <a:latin typeface="ＭＳ Ｐゴシック" panose="020B0600070205080204" pitchFamily="50" charset="-128"/>
              <a:ea typeface="ＭＳ Ｐゴシック" panose="020B0600070205080204" pitchFamily="50" charset="-128"/>
            </a:rPr>
            <a:t>千円により、昨年度と比較して</a:t>
          </a:r>
          <a:r>
            <a:rPr kumimoji="1" lang="en-US" altLang="ja-JP" sz="1300">
              <a:latin typeface="ＭＳ Ｐゴシック" panose="020B0600070205080204" pitchFamily="50" charset="-128"/>
              <a:ea typeface="ＭＳ Ｐゴシック" panose="020B0600070205080204" pitchFamily="50" charset="-128"/>
            </a:rPr>
            <a:t>107,785</a:t>
          </a:r>
          <a:r>
            <a:rPr kumimoji="1" lang="ja-JP" altLang="en-US" sz="1300">
              <a:latin typeface="ＭＳ Ｐゴシック" panose="020B0600070205080204" pitchFamily="50" charset="-128"/>
              <a:ea typeface="ＭＳ Ｐゴシック" panose="020B0600070205080204" pitchFamily="50" charset="-128"/>
            </a:rPr>
            <a:t>円の増加と急激に上昇している。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普通建設事業費（うち更新整備）については、学校施設における小学校トイレ改修（乾式化）工事</a:t>
          </a:r>
          <a:r>
            <a:rPr kumimoji="1" lang="en-US" altLang="ja-JP" sz="1300">
              <a:latin typeface="ＭＳ Ｐゴシック" panose="020B0600070205080204" pitchFamily="50" charset="-128"/>
              <a:ea typeface="ＭＳ Ｐゴシック" panose="020B0600070205080204" pitchFamily="50" charset="-128"/>
            </a:rPr>
            <a:t>156,660</a:t>
          </a:r>
          <a:r>
            <a:rPr kumimoji="1" lang="ja-JP" altLang="en-US" sz="1300">
              <a:latin typeface="ＭＳ Ｐゴシック" panose="020B0600070205080204" pitchFamily="50" charset="-128"/>
              <a:ea typeface="ＭＳ Ｐゴシック" panose="020B0600070205080204" pitchFamily="50" charset="-128"/>
            </a:rPr>
            <a:t>千円、小学校体育館吊天井撤去等工事</a:t>
          </a:r>
          <a:r>
            <a:rPr kumimoji="1" lang="en-US" altLang="ja-JP" sz="1300">
              <a:latin typeface="ＭＳ Ｐゴシック" panose="020B0600070205080204" pitchFamily="50" charset="-128"/>
              <a:ea typeface="ＭＳ Ｐゴシック" panose="020B0600070205080204" pitchFamily="50" charset="-128"/>
            </a:rPr>
            <a:t>101,761</a:t>
          </a:r>
          <a:r>
            <a:rPr kumimoji="1" lang="ja-JP" altLang="en-US" sz="1300">
              <a:latin typeface="ＭＳ Ｐゴシック" panose="020B0600070205080204" pitchFamily="50" charset="-128"/>
              <a:ea typeface="ＭＳ Ｐゴシック" panose="020B0600070205080204" pitchFamily="50" charset="-128"/>
            </a:rPr>
            <a:t>千円、亀小体育館金属製建具改修工事</a:t>
          </a:r>
          <a:r>
            <a:rPr kumimoji="1" lang="en-US" altLang="ja-JP" sz="1300">
              <a:latin typeface="ＭＳ Ｐゴシック" panose="020B0600070205080204" pitchFamily="50" charset="-128"/>
              <a:ea typeface="ＭＳ Ｐゴシック" panose="020B0600070205080204" pitchFamily="50" charset="-128"/>
            </a:rPr>
            <a:t>21,817</a:t>
          </a:r>
          <a:r>
            <a:rPr kumimoji="1" lang="ja-JP" altLang="en-US" sz="1300">
              <a:latin typeface="ＭＳ Ｐゴシック" panose="020B0600070205080204" pitchFamily="50" charset="-128"/>
              <a:ea typeface="ＭＳ Ｐゴシック" panose="020B0600070205080204" pitchFamily="50" charset="-128"/>
            </a:rPr>
            <a:t>千円、防災対策としてデジタル移動系防災行政無線整備工事</a:t>
          </a:r>
          <a:r>
            <a:rPr kumimoji="1" lang="en-US" altLang="ja-JP" sz="1300">
              <a:latin typeface="ＭＳ Ｐゴシック" panose="020B0600070205080204" pitchFamily="50" charset="-128"/>
              <a:ea typeface="ＭＳ Ｐゴシック" panose="020B0600070205080204" pitchFamily="50" charset="-128"/>
            </a:rPr>
            <a:t>75,858</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年度に実施するデジタル同報系防災行政無線整備工事に係る設計業務委託</a:t>
          </a:r>
          <a:r>
            <a:rPr kumimoji="1" lang="en-US" altLang="ja-JP" sz="1300">
              <a:latin typeface="ＭＳ Ｐゴシック" panose="020B0600070205080204" pitchFamily="50" charset="-128"/>
              <a:ea typeface="ＭＳ Ｐゴシック" panose="020B0600070205080204" pitchFamily="50" charset="-128"/>
            </a:rPr>
            <a:t>9,856</a:t>
          </a:r>
          <a:r>
            <a:rPr kumimoji="1" lang="ja-JP" altLang="en-US" sz="1300">
              <a:latin typeface="ＭＳ Ｐゴシック" panose="020B0600070205080204" pitchFamily="50" charset="-128"/>
              <a:ea typeface="ＭＳ Ｐゴシック" panose="020B0600070205080204" pitchFamily="50" charset="-128"/>
            </a:rPr>
            <a:t>千円、社会教育施設で町民会館舞台吊物機構改修工事</a:t>
          </a:r>
          <a:r>
            <a:rPr kumimoji="1" lang="en-US" altLang="ja-JP" sz="1300">
              <a:latin typeface="ＭＳ Ｐゴシック" panose="020B0600070205080204" pitchFamily="50" charset="-128"/>
              <a:ea typeface="ＭＳ Ｐゴシック" panose="020B0600070205080204" pitchFamily="50" charset="-128"/>
            </a:rPr>
            <a:t>28,403</a:t>
          </a:r>
          <a:r>
            <a:rPr kumimoji="1" lang="ja-JP" altLang="en-US" sz="1300">
              <a:latin typeface="ＭＳ Ｐゴシック" panose="020B0600070205080204" pitchFamily="50" charset="-128"/>
              <a:ea typeface="ＭＳ Ｐゴシック" panose="020B0600070205080204" pitchFamily="50" charset="-128"/>
            </a:rPr>
            <a:t>千円、給食調理場の真空冷却機更新工事</a:t>
          </a:r>
          <a:r>
            <a:rPr kumimoji="1" lang="en-US" altLang="ja-JP" sz="1300">
              <a:latin typeface="ＭＳ Ｐゴシック" panose="020B0600070205080204" pitchFamily="50" charset="-128"/>
              <a:ea typeface="ＭＳ Ｐゴシック" panose="020B0600070205080204" pitchFamily="50" charset="-128"/>
            </a:rPr>
            <a:t>15,290</a:t>
          </a:r>
          <a:r>
            <a:rPr kumimoji="1" lang="ja-JP" altLang="en-US" sz="1300">
              <a:latin typeface="ＭＳ Ｐゴシック" panose="020B0600070205080204" pitchFamily="50" charset="-128"/>
              <a:ea typeface="ＭＳ Ｐゴシック" panose="020B0600070205080204" pitchFamily="50" charset="-128"/>
            </a:rPr>
            <a:t>千円等多くの事業を行ったため、住民一人当たりのコストは、前年度比で</a:t>
          </a:r>
          <a:r>
            <a:rPr kumimoji="1" lang="en-US" altLang="ja-JP" sz="1300">
              <a:latin typeface="ＭＳ Ｐゴシック" panose="020B0600070205080204" pitchFamily="50" charset="-128"/>
              <a:ea typeface="ＭＳ Ｐゴシック" panose="020B0600070205080204" pitchFamily="50" charset="-128"/>
            </a:rPr>
            <a:t>21,388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23,054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維持補修費については、道路維持費のうち排水路工事や橋梁修繕工事が</a:t>
          </a:r>
          <a:r>
            <a:rPr kumimoji="1" lang="en-US" altLang="ja-JP" sz="1300">
              <a:latin typeface="ＭＳ Ｐゴシック" panose="020B0600070205080204" pitchFamily="50" charset="-128"/>
              <a:ea typeface="ＭＳ Ｐゴシック" panose="020B0600070205080204" pitchFamily="50" charset="-128"/>
            </a:rPr>
            <a:t>40,017</a:t>
          </a:r>
          <a:r>
            <a:rPr kumimoji="1" lang="ja-JP" altLang="en-US" sz="1300">
              <a:latin typeface="ＭＳ Ｐゴシック" panose="020B0600070205080204" pitchFamily="50" charset="-128"/>
              <a:ea typeface="ＭＳ Ｐゴシック" panose="020B0600070205080204" pitchFamily="50" charset="-128"/>
            </a:rPr>
            <a:t>千円皆増したことなどにより、住民一人当たりのコストは、類似団体よりも</a:t>
          </a:r>
          <a:r>
            <a:rPr kumimoji="1" lang="en-US" altLang="ja-JP" sz="1300">
              <a:latin typeface="ＭＳ Ｐゴシック" panose="020B0600070205080204" pitchFamily="50" charset="-128"/>
              <a:ea typeface="ＭＳ Ｐゴシック" panose="020B0600070205080204" pitchFamily="50" charset="-128"/>
            </a:rPr>
            <a:t>5,519</a:t>
          </a:r>
          <a:r>
            <a:rPr kumimoji="1" lang="ja-JP" altLang="en-US" sz="1300">
              <a:latin typeface="ＭＳ Ｐゴシック" panose="020B0600070205080204" pitchFamily="50" charset="-128"/>
              <a:ea typeface="ＭＳ Ｐゴシック" panose="020B0600070205080204" pitchFamily="50" charset="-128"/>
            </a:rPr>
            <a:t>円高い</a:t>
          </a:r>
          <a:r>
            <a:rPr kumimoji="1" lang="en-US" altLang="ja-JP" sz="1300">
              <a:latin typeface="ＭＳ Ｐゴシック" panose="020B0600070205080204" pitchFamily="50" charset="-128"/>
              <a:ea typeface="ＭＳ Ｐゴシック" panose="020B0600070205080204" pitchFamily="50" charset="-128"/>
            </a:rPr>
            <a:t>15,295</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6,818</a:t>
          </a:r>
          <a:r>
            <a:rPr kumimoji="1" lang="ja-JP" altLang="en-US" sz="1300">
              <a:latin typeface="ＭＳ Ｐゴシック" panose="020B0600070205080204" pitchFamily="50" charset="-128"/>
              <a:ea typeface="ＭＳ Ｐゴシック" panose="020B0600070205080204" pitchFamily="50" charset="-128"/>
            </a:rPr>
            <a:t>円増となった。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F316B1-2637-4146-891C-D6B7E2CD188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5778EE6-BF2F-49E1-8F5B-2C3B0D9D8A8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E360FC3-F1AE-43BC-A2C2-D0EBCFF3673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AA2CFB3-1BC6-40CD-9010-052C12336AC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44CC53-0694-44D3-AAD7-677307A0036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ED4899-799B-4569-8C96-F3AEFDDE44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BC19651-00D5-4D0C-9D75-2B456EE7AB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546D1F-3EC9-412A-A2FC-1F5E0D8C45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99880F-E793-47B4-B667-2ADC81EED0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CA3DF56-C965-4F5B-BFE1-A7234E9E72A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14,173
13,884
37.58
9,448,805
8,921,578
432,543
4,842,464
2,444,582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5720CD-A5E8-441E-800F-A2200F5544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CDD8A1-F6CE-4F38-A8D1-777332E5A8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C60E01-2146-49D0-9DA7-8E13FBD92B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59AEC51-A2F8-40DA-BA0B-3960D861EB2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4A0E37-8861-41BF-85EB-06AAEDEC8C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D280EBC-6DAE-4495-8A0A-F220FF284B9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889F4EC-EAA3-497D-9A43-4A5CD2A446A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FD26AFC-69FA-4A71-A25B-77F0B2B6D0E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292F04D-1E7C-4C13-9F76-A9D9CDB9823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B3ADE55-34F6-4831-BEE8-5D05EAE5B7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9741D9F-D6DB-4D1E-8346-7E4DBA3AEC4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07EB913-B950-4FCC-98E2-F1E3F1501E3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73DED8E-1F7C-4C0F-8E25-292E91E5624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6D3D123-CB3C-4138-8423-20A93121ED3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394264-6F46-4609-B2D9-28725FDFAB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73B1EBF-C139-4299-8C04-445949F1C4A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70816B-85BB-4B77-A56A-590F159C48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FA31D81-4BAC-4A97-99D7-7AC762A2659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8F8EC33-73BD-433F-9157-12B37FBCE00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B4B02B7-AF6F-4B50-AEFF-48FA14AD4B1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9967135-7B48-48E3-AD33-A8254E8A97ED}"/>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24D4784-ACFB-478A-8167-730BFA121F1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D74248A-6B88-44B1-BA9F-7551ED5AFD5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0B35962-7BE3-4A41-8906-8CFAC4834D0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89A543C-836F-48C8-97C6-A3BA444A2CA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977D80E-0712-42F5-A274-2F2779293AA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C35C528A-A67B-49D0-8DBE-690E2C3EA3A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EBD5AFD-43F2-40D5-8D68-9AF77F34281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B033860-BA10-4AA8-8BA2-73EA5FFA86A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B45A160-437D-4B54-A915-1FA7FE604A4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A320048F-F336-4755-A2F9-0169EA3293FA}"/>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9283128D-72F0-4547-97BE-399FF802EB6B}"/>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86394B13-F253-408E-8939-A0BC4851E378}"/>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9C8D629C-3E0B-44CA-9D76-42F5DC72909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91723CFB-E85B-4AE5-941B-F40E20AA1D64}"/>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B5BC9876-131E-4FAF-B463-1F7494D01B72}"/>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DEF45458-070E-47A4-894E-CA54A01D0A0F}"/>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30396E1B-E9EE-4D99-BDA8-6106AD8096A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8E274250-DC0C-4895-87A5-6F04424C44CE}"/>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C01D5F58-05D3-40B0-98B6-078D4F6F02B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76053C29-27B0-43B3-AB6D-6194795F2C73}"/>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D78A50C9-52FC-4F97-AD40-3D0B5E18B48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1ACA9ABE-5151-4EA3-8A34-CC7653B9913E}"/>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7716435-FC49-4B98-BE83-ED2488D0219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B32C5E7C-DCCB-4E83-93E2-41AC3628E753}"/>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153AC100-13D6-4711-A4B4-361B196E8987}"/>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4141F954-3C4D-4967-A689-F6D4FAFF50CA}"/>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D68C4441-E971-431B-83A2-5FF2AE0A396A}"/>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2D65D9F-B35A-4629-A41D-36F8561F936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3683</xdr:rowOff>
    </xdr:from>
    <xdr:to>
      <xdr:col>24</xdr:col>
      <xdr:colOff>63500</xdr:colOff>
      <xdr:row>36</xdr:row>
      <xdr:rowOff>115316</xdr:rowOff>
    </xdr:to>
    <xdr:cxnSp macro="">
      <xdr:nvCxnSpPr>
        <xdr:cNvPr id="61" name="直線コネクタ 60">
          <a:extLst>
            <a:ext uri="{FF2B5EF4-FFF2-40B4-BE49-F238E27FC236}">
              <a16:creationId xmlns:a16="http://schemas.microsoft.com/office/drawing/2014/main" id="{6042525A-3FD1-4DA5-AC14-A98324E9C92F}"/>
            </a:ext>
          </a:extLst>
        </xdr:cNvPr>
        <xdr:cNvCxnSpPr/>
      </xdr:nvCxnSpPr>
      <xdr:spPr>
        <a:xfrm>
          <a:off x="3797300" y="6175883"/>
          <a:ext cx="8382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9B66E45D-7CB3-415A-B81D-F5F3A85F8BBB}"/>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4D4D90D9-A182-4463-A08A-77AF9E3DB8C1}"/>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166941</xdr:rowOff>
    </xdr:from>
    <xdr:to>
      <xdr:col>19</xdr:col>
      <xdr:colOff>177800</xdr:colOff>
      <xdr:row>36</xdr:row>
      <xdr:rowOff>3683</xdr:rowOff>
    </xdr:to>
    <xdr:cxnSp macro="">
      <xdr:nvCxnSpPr>
        <xdr:cNvPr id="64" name="直線コネクタ 63">
          <a:extLst>
            <a:ext uri="{FF2B5EF4-FFF2-40B4-BE49-F238E27FC236}">
              <a16:creationId xmlns:a16="http://schemas.microsoft.com/office/drawing/2014/main" id="{17D0402A-96C2-471C-B6D0-2C38D63206B4}"/>
            </a:ext>
          </a:extLst>
        </xdr:cNvPr>
        <xdr:cNvCxnSpPr/>
      </xdr:nvCxnSpPr>
      <xdr:spPr>
        <a:xfrm>
          <a:off x="2908300" y="6167691"/>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D7FDAFF3-9D27-4A6D-9361-A73D4C1F6DB1}"/>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id="{BC0BCAAA-3800-46E0-AE59-A121FB9A9A5E}"/>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105410</xdr:rowOff>
    </xdr:from>
    <xdr:to>
      <xdr:col>15</xdr:col>
      <xdr:colOff>50800</xdr:colOff>
      <xdr:row>35</xdr:row>
      <xdr:rowOff>166941</xdr:rowOff>
    </xdr:to>
    <xdr:cxnSp macro="">
      <xdr:nvCxnSpPr>
        <xdr:cNvPr id="67" name="直線コネクタ 66">
          <a:extLst>
            <a:ext uri="{FF2B5EF4-FFF2-40B4-BE49-F238E27FC236}">
              <a16:creationId xmlns:a16="http://schemas.microsoft.com/office/drawing/2014/main" id="{08BCDD78-E123-4A25-A1A3-B03508A0E47E}"/>
            </a:ext>
          </a:extLst>
        </xdr:cNvPr>
        <xdr:cNvCxnSpPr/>
      </xdr:nvCxnSpPr>
      <xdr:spPr>
        <a:xfrm>
          <a:off x="2019300" y="6106160"/>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198E6024-AC1F-44BF-A90B-ADB59B80558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B94C9A4F-9F46-4156-9BEF-E6F2215C7308}"/>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105410</xdr:rowOff>
    </xdr:from>
    <xdr:to>
      <xdr:col>10</xdr:col>
      <xdr:colOff>114300</xdr:colOff>
      <xdr:row>35</xdr:row>
      <xdr:rowOff>109029</xdr:rowOff>
    </xdr:to>
    <xdr:cxnSp macro="">
      <xdr:nvCxnSpPr>
        <xdr:cNvPr id="70" name="直線コネクタ 69">
          <a:extLst>
            <a:ext uri="{FF2B5EF4-FFF2-40B4-BE49-F238E27FC236}">
              <a16:creationId xmlns:a16="http://schemas.microsoft.com/office/drawing/2014/main" id="{4D59FD1B-E24B-43EF-B1B3-0AE4E2C13D69}"/>
            </a:ext>
          </a:extLst>
        </xdr:cNvPr>
        <xdr:cNvCxnSpPr/>
      </xdr:nvCxnSpPr>
      <xdr:spPr>
        <a:xfrm flipV="1">
          <a:off x="1130300" y="610616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46F7F27F-69C9-44A0-AD33-48F7B168319E}"/>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9AC3EECB-5425-4A5F-ADD4-5E5FAF7E4339}"/>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787C2B91-56B8-4DA2-BE10-AEEDA002541D}"/>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id="{9E0C4C88-8569-4F9D-9130-3A22AB8CB235}"/>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1490302-126C-4406-AF33-73D03ABCB73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6BB21D7-B9D8-4942-A8DA-CA284E5C22B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E4CE327-9FBD-4FB8-8F99-E9DF65A769C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8AE0529-932A-4791-A036-BF82B8A6652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DA740F6-6FDA-45E5-90A5-96960014E86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64516</xdr:rowOff>
    </xdr:from>
    <xdr:to>
      <xdr:col>24</xdr:col>
      <xdr:colOff>114300</xdr:colOff>
      <xdr:row>36</xdr:row>
      <xdr:rowOff>166116</xdr:rowOff>
    </xdr:to>
    <xdr:sp macro="" textlink="">
      <xdr:nvSpPr>
        <xdr:cNvPr id="80" name="楕円 79">
          <a:extLst>
            <a:ext uri="{FF2B5EF4-FFF2-40B4-BE49-F238E27FC236}">
              <a16:creationId xmlns:a16="http://schemas.microsoft.com/office/drawing/2014/main" id="{1C839162-81B9-4E43-8076-D1EBD4BBA850}"/>
            </a:ext>
          </a:extLst>
        </xdr:cNvPr>
        <xdr:cNvSpPr/>
      </xdr:nvSpPr>
      <xdr:spPr>
        <a:xfrm>
          <a:off x="45847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42943</xdr:rowOff>
    </xdr:from>
    <xdr:ext cx="469744" cy="259045"/>
    <xdr:sp macro="" textlink="">
      <xdr:nvSpPr>
        <xdr:cNvPr id="81" name="議会費該当値テキスト">
          <a:extLst>
            <a:ext uri="{FF2B5EF4-FFF2-40B4-BE49-F238E27FC236}">
              <a16:creationId xmlns:a16="http://schemas.microsoft.com/office/drawing/2014/main" id="{FFD8C678-E644-4C21-A0DB-7DC71B768559}"/>
            </a:ext>
          </a:extLst>
        </xdr:cNvPr>
        <xdr:cNvSpPr txBox="1"/>
      </xdr:nvSpPr>
      <xdr:spPr>
        <a:xfrm>
          <a:off x="4686300"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124333</xdr:rowOff>
    </xdr:from>
    <xdr:to>
      <xdr:col>20</xdr:col>
      <xdr:colOff>38100</xdr:colOff>
      <xdr:row>36</xdr:row>
      <xdr:rowOff>54483</xdr:rowOff>
    </xdr:to>
    <xdr:sp macro="" textlink="">
      <xdr:nvSpPr>
        <xdr:cNvPr id="82" name="楕円 81">
          <a:extLst>
            <a:ext uri="{FF2B5EF4-FFF2-40B4-BE49-F238E27FC236}">
              <a16:creationId xmlns:a16="http://schemas.microsoft.com/office/drawing/2014/main" id="{DFB57DB3-3B6D-4F88-BEEA-9F57102F6BC9}"/>
            </a:ext>
          </a:extLst>
        </xdr:cNvPr>
        <xdr:cNvSpPr/>
      </xdr:nvSpPr>
      <xdr:spPr>
        <a:xfrm>
          <a:off x="3746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71010</xdr:rowOff>
    </xdr:from>
    <xdr:ext cx="469744" cy="259045"/>
    <xdr:sp macro="" textlink="">
      <xdr:nvSpPr>
        <xdr:cNvPr id="83" name="テキスト ボックス 82">
          <a:extLst>
            <a:ext uri="{FF2B5EF4-FFF2-40B4-BE49-F238E27FC236}">
              <a16:creationId xmlns:a16="http://schemas.microsoft.com/office/drawing/2014/main" id="{7226EC48-D26F-49E9-9C45-9DE76281B4DE}"/>
            </a:ext>
          </a:extLst>
        </xdr:cNvPr>
        <xdr:cNvSpPr txBox="1"/>
      </xdr:nvSpPr>
      <xdr:spPr>
        <a:xfrm>
          <a:off x="3562428" y="590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116141</xdr:rowOff>
    </xdr:from>
    <xdr:to>
      <xdr:col>15</xdr:col>
      <xdr:colOff>101600</xdr:colOff>
      <xdr:row>36</xdr:row>
      <xdr:rowOff>46291</xdr:rowOff>
    </xdr:to>
    <xdr:sp macro="" textlink="">
      <xdr:nvSpPr>
        <xdr:cNvPr id="84" name="楕円 83">
          <a:extLst>
            <a:ext uri="{FF2B5EF4-FFF2-40B4-BE49-F238E27FC236}">
              <a16:creationId xmlns:a16="http://schemas.microsoft.com/office/drawing/2014/main" id="{B2CC1352-311A-40B9-8786-FA7DD84C0CD7}"/>
            </a:ext>
          </a:extLst>
        </xdr:cNvPr>
        <xdr:cNvSpPr/>
      </xdr:nvSpPr>
      <xdr:spPr>
        <a:xfrm>
          <a:off x="2857500" y="6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62818</xdr:rowOff>
    </xdr:from>
    <xdr:ext cx="469744" cy="259045"/>
    <xdr:sp macro="" textlink="">
      <xdr:nvSpPr>
        <xdr:cNvPr id="85" name="テキスト ボックス 84">
          <a:extLst>
            <a:ext uri="{FF2B5EF4-FFF2-40B4-BE49-F238E27FC236}">
              <a16:creationId xmlns:a16="http://schemas.microsoft.com/office/drawing/2014/main" id="{A91FEC9B-B08A-4377-98C5-B872F32C586D}"/>
            </a:ext>
          </a:extLst>
        </xdr:cNvPr>
        <xdr:cNvSpPr txBox="1"/>
      </xdr:nvSpPr>
      <xdr:spPr>
        <a:xfrm>
          <a:off x="2673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54610</xdr:rowOff>
    </xdr:from>
    <xdr:to>
      <xdr:col>10</xdr:col>
      <xdr:colOff>165100</xdr:colOff>
      <xdr:row>35</xdr:row>
      <xdr:rowOff>156210</xdr:rowOff>
    </xdr:to>
    <xdr:sp macro="" textlink="">
      <xdr:nvSpPr>
        <xdr:cNvPr id="86" name="楕円 85">
          <a:extLst>
            <a:ext uri="{FF2B5EF4-FFF2-40B4-BE49-F238E27FC236}">
              <a16:creationId xmlns:a16="http://schemas.microsoft.com/office/drawing/2014/main" id="{76204235-F9D7-4782-B2D3-30BDFD8642E9}"/>
            </a:ext>
          </a:extLst>
        </xdr:cNvPr>
        <xdr:cNvSpPr/>
      </xdr:nvSpPr>
      <xdr:spPr>
        <a:xfrm>
          <a:off x="1968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1287</xdr:rowOff>
    </xdr:from>
    <xdr:ext cx="469744" cy="259045"/>
    <xdr:sp macro="" textlink="">
      <xdr:nvSpPr>
        <xdr:cNvPr id="87" name="テキスト ボックス 86">
          <a:extLst>
            <a:ext uri="{FF2B5EF4-FFF2-40B4-BE49-F238E27FC236}">
              <a16:creationId xmlns:a16="http://schemas.microsoft.com/office/drawing/2014/main" id="{B1E7D815-EDE9-4BDD-ABC4-54846841432F}"/>
            </a:ext>
          </a:extLst>
        </xdr:cNvPr>
        <xdr:cNvSpPr txBox="1"/>
      </xdr:nvSpPr>
      <xdr:spPr>
        <a:xfrm>
          <a:off x="1784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58229</xdr:rowOff>
    </xdr:from>
    <xdr:to>
      <xdr:col>6</xdr:col>
      <xdr:colOff>38100</xdr:colOff>
      <xdr:row>35</xdr:row>
      <xdr:rowOff>159829</xdr:rowOff>
    </xdr:to>
    <xdr:sp macro="" textlink="">
      <xdr:nvSpPr>
        <xdr:cNvPr id="88" name="楕円 87">
          <a:extLst>
            <a:ext uri="{FF2B5EF4-FFF2-40B4-BE49-F238E27FC236}">
              <a16:creationId xmlns:a16="http://schemas.microsoft.com/office/drawing/2014/main" id="{10256BCF-6D20-4360-AE66-7D9E2998AC71}"/>
            </a:ext>
          </a:extLst>
        </xdr:cNvPr>
        <xdr:cNvSpPr/>
      </xdr:nvSpPr>
      <xdr:spPr>
        <a:xfrm>
          <a:off x="1079500" y="60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4906</xdr:rowOff>
    </xdr:from>
    <xdr:ext cx="469744" cy="259045"/>
    <xdr:sp macro="" textlink="">
      <xdr:nvSpPr>
        <xdr:cNvPr id="89" name="テキスト ボックス 88">
          <a:extLst>
            <a:ext uri="{FF2B5EF4-FFF2-40B4-BE49-F238E27FC236}">
              <a16:creationId xmlns:a16="http://schemas.microsoft.com/office/drawing/2014/main" id="{28CADCC7-6B9C-4FA6-963F-C6D8263C365E}"/>
            </a:ext>
          </a:extLst>
        </xdr:cNvPr>
        <xdr:cNvSpPr txBox="1"/>
      </xdr:nvSpPr>
      <xdr:spPr>
        <a:xfrm>
          <a:off x="895428" y="583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B22FEBAD-18FD-4368-B6A2-C3593750674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67BF7B9A-1EA7-403B-9207-8E8483B9C2F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438A32BF-724B-454A-997E-B9F0F609E18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5CE68ED1-EA12-4C73-A2EB-737EB74C78A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FD1F4A49-E79C-4396-AC11-D76A99DBAD0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DF55CBE2-95BA-4597-90B2-97B76095CA1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170CE16F-8BDA-43C8-A16F-D210EE41CB1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18DFE618-8A8E-43E4-93BD-CE8ABC0015E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50159E6A-84D1-4C05-8365-C5BF2007C59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B869E26-EB21-4540-A359-07166CB2534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756469CB-A019-4FA2-8B56-18245AED9365}"/>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24FB884-BD28-4C49-BA41-A26766DC1481}"/>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CBFFB83C-7926-47DF-8B6F-F3910659BF0F}"/>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E6EB9D23-10C8-4245-9612-322F08EE39A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41BB5475-8A31-4F68-84FA-BAD1A39BE0CB}"/>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1E686F64-01EA-459E-B391-E9233338AEC3}"/>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556370EB-CECE-46A9-9AD4-3C266289D56A}"/>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FC29173D-1FEF-4681-9149-338E1D61D25D}"/>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6282DDC2-D68F-4416-9E8A-E99983E9685A}"/>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43C5728E-FAF1-4F32-AB65-C12C771C8AF5}"/>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3567D0D-23D8-412C-AA3A-54B8C3E45E11}"/>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61D25EE3-F23F-4E74-82CF-6E0AE2B7D79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BA2DA4B3-1845-41F1-A267-9122478C272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F532AC26-B52A-4F7F-9239-8523D280A6AB}"/>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93956B37-FB3B-4061-9B97-6154D8070673}"/>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FCA672B8-637B-43F0-8169-129C46F7820A}"/>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90D2E142-4F25-4CF8-9A8B-F090F8E6C1D2}"/>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6C385315-1AC5-47A1-82E4-1AA6E9DF5874}"/>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64262</xdr:rowOff>
    </xdr:from>
    <xdr:to>
      <xdr:col>24</xdr:col>
      <xdr:colOff>63500</xdr:colOff>
      <xdr:row>58</xdr:row>
      <xdr:rowOff>98377</xdr:rowOff>
    </xdr:to>
    <xdr:cxnSp macro="">
      <xdr:nvCxnSpPr>
        <xdr:cNvPr id="118" name="直線コネクタ 117">
          <a:extLst>
            <a:ext uri="{FF2B5EF4-FFF2-40B4-BE49-F238E27FC236}">
              <a16:creationId xmlns:a16="http://schemas.microsoft.com/office/drawing/2014/main" id="{351AC508-5A0E-441A-BB75-3009F0A981ED}"/>
            </a:ext>
          </a:extLst>
        </xdr:cNvPr>
        <xdr:cNvCxnSpPr/>
      </xdr:nvCxnSpPr>
      <xdr:spPr>
        <a:xfrm flipV="1">
          <a:off x="3797300" y="9836912"/>
          <a:ext cx="838200" cy="20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D52CE4B7-96B3-4141-85B8-D800A90FE23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4FD11EF5-4894-4611-AB3A-88CE5F7AD1DB}"/>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98377</xdr:rowOff>
    </xdr:from>
    <xdr:to>
      <xdr:col>19</xdr:col>
      <xdr:colOff>177800</xdr:colOff>
      <xdr:row>58</xdr:row>
      <xdr:rowOff>104717</xdr:rowOff>
    </xdr:to>
    <xdr:cxnSp macro="">
      <xdr:nvCxnSpPr>
        <xdr:cNvPr id="121" name="直線コネクタ 120">
          <a:extLst>
            <a:ext uri="{FF2B5EF4-FFF2-40B4-BE49-F238E27FC236}">
              <a16:creationId xmlns:a16="http://schemas.microsoft.com/office/drawing/2014/main" id="{8D6DF393-E618-4ACB-B40E-2375DAC4A921}"/>
            </a:ext>
          </a:extLst>
        </xdr:cNvPr>
        <xdr:cNvCxnSpPr/>
      </xdr:nvCxnSpPr>
      <xdr:spPr>
        <a:xfrm flipV="1">
          <a:off x="2908300" y="10042477"/>
          <a:ext cx="889000" cy="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12B67688-CF0C-4CC0-8723-D7C481A732B2}"/>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38579407-AD26-453C-AE9B-EF8030F42162}"/>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104488</xdr:rowOff>
    </xdr:from>
    <xdr:to>
      <xdr:col>15</xdr:col>
      <xdr:colOff>50800</xdr:colOff>
      <xdr:row>58</xdr:row>
      <xdr:rowOff>104717</xdr:rowOff>
    </xdr:to>
    <xdr:cxnSp macro="">
      <xdr:nvCxnSpPr>
        <xdr:cNvPr id="124" name="直線コネクタ 123">
          <a:extLst>
            <a:ext uri="{FF2B5EF4-FFF2-40B4-BE49-F238E27FC236}">
              <a16:creationId xmlns:a16="http://schemas.microsoft.com/office/drawing/2014/main" id="{FF60408B-7146-4211-8309-07E729E38F04}"/>
            </a:ext>
          </a:extLst>
        </xdr:cNvPr>
        <xdr:cNvCxnSpPr/>
      </xdr:nvCxnSpPr>
      <xdr:spPr>
        <a:xfrm>
          <a:off x="2019300" y="1004858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BBF60A35-0D94-4831-A69C-EE27CFD8EA04}"/>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923677B9-23C5-4F56-99AF-6658D8835F98}"/>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93952</xdr:rowOff>
    </xdr:from>
    <xdr:to>
      <xdr:col>10</xdr:col>
      <xdr:colOff>114300</xdr:colOff>
      <xdr:row>58</xdr:row>
      <xdr:rowOff>104488</xdr:rowOff>
    </xdr:to>
    <xdr:cxnSp macro="">
      <xdr:nvCxnSpPr>
        <xdr:cNvPr id="127" name="直線コネクタ 126">
          <a:extLst>
            <a:ext uri="{FF2B5EF4-FFF2-40B4-BE49-F238E27FC236}">
              <a16:creationId xmlns:a16="http://schemas.microsoft.com/office/drawing/2014/main" id="{0A6B4F0A-0293-4132-B501-01C7F5F22B9D}"/>
            </a:ext>
          </a:extLst>
        </xdr:cNvPr>
        <xdr:cNvCxnSpPr/>
      </xdr:nvCxnSpPr>
      <xdr:spPr>
        <a:xfrm>
          <a:off x="1130300" y="10038052"/>
          <a:ext cx="889000" cy="1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3ABFB588-80C4-4137-A3A6-2C5601E074D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C3D9E819-22D0-4544-B21A-D78E3F92EFC3}"/>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D378F92A-5897-405F-96AA-B65A293D1AB5}"/>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52F070B5-E10B-4209-A221-E9DC6592D56F}"/>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1E0875F-4E63-4D7E-8B7D-541BE0D6A56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6F7A491-9903-428F-BA91-2A29E41D502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70C9E44-CC07-4025-B5C3-3E81F8EFCB7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46A5D2C7-2053-4908-AA7C-FE3A4B23B56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21996DF-333C-417F-8F04-4EC3F51985F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13462</xdr:rowOff>
    </xdr:from>
    <xdr:to>
      <xdr:col>24</xdr:col>
      <xdr:colOff>114300</xdr:colOff>
      <xdr:row>57</xdr:row>
      <xdr:rowOff>115062</xdr:rowOff>
    </xdr:to>
    <xdr:sp macro="" textlink="">
      <xdr:nvSpPr>
        <xdr:cNvPr id="137" name="楕円 136">
          <a:extLst>
            <a:ext uri="{FF2B5EF4-FFF2-40B4-BE49-F238E27FC236}">
              <a16:creationId xmlns:a16="http://schemas.microsoft.com/office/drawing/2014/main" id="{8E51ADE1-DAE4-46C8-BCB0-207378A4D063}"/>
            </a:ext>
          </a:extLst>
        </xdr:cNvPr>
        <xdr:cNvSpPr/>
      </xdr:nvSpPr>
      <xdr:spPr>
        <a:xfrm>
          <a:off x="4584700" y="97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163339</xdr:rowOff>
    </xdr:from>
    <xdr:ext cx="599010" cy="259045"/>
    <xdr:sp macro="" textlink="">
      <xdr:nvSpPr>
        <xdr:cNvPr id="138" name="総務費該当値テキスト">
          <a:extLst>
            <a:ext uri="{FF2B5EF4-FFF2-40B4-BE49-F238E27FC236}">
              <a16:creationId xmlns:a16="http://schemas.microsoft.com/office/drawing/2014/main" id="{B76C914E-7F77-4EE0-BB2E-CBDBC7530ADD}"/>
            </a:ext>
          </a:extLst>
        </xdr:cNvPr>
        <xdr:cNvSpPr txBox="1"/>
      </xdr:nvSpPr>
      <xdr:spPr>
        <a:xfrm>
          <a:off x="4686300" y="976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47577</xdr:rowOff>
    </xdr:from>
    <xdr:to>
      <xdr:col>20</xdr:col>
      <xdr:colOff>38100</xdr:colOff>
      <xdr:row>58</xdr:row>
      <xdr:rowOff>149177</xdr:rowOff>
    </xdr:to>
    <xdr:sp macro="" textlink="">
      <xdr:nvSpPr>
        <xdr:cNvPr id="139" name="楕円 138">
          <a:extLst>
            <a:ext uri="{FF2B5EF4-FFF2-40B4-BE49-F238E27FC236}">
              <a16:creationId xmlns:a16="http://schemas.microsoft.com/office/drawing/2014/main" id="{DD1FF031-4193-4F05-8524-2890F0152706}"/>
            </a:ext>
          </a:extLst>
        </xdr:cNvPr>
        <xdr:cNvSpPr/>
      </xdr:nvSpPr>
      <xdr:spPr>
        <a:xfrm>
          <a:off x="3746500" y="99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140304</xdr:rowOff>
    </xdr:from>
    <xdr:ext cx="534377" cy="259045"/>
    <xdr:sp macro="" textlink="">
      <xdr:nvSpPr>
        <xdr:cNvPr id="140" name="テキスト ボックス 139">
          <a:extLst>
            <a:ext uri="{FF2B5EF4-FFF2-40B4-BE49-F238E27FC236}">
              <a16:creationId xmlns:a16="http://schemas.microsoft.com/office/drawing/2014/main" id="{C9617BB7-A8AC-4A96-BA8B-9484B0308C1D}"/>
            </a:ext>
          </a:extLst>
        </xdr:cNvPr>
        <xdr:cNvSpPr txBox="1"/>
      </xdr:nvSpPr>
      <xdr:spPr>
        <a:xfrm>
          <a:off x="3530111" y="100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53917</xdr:rowOff>
    </xdr:from>
    <xdr:to>
      <xdr:col>15</xdr:col>
      <xdr:colOff>101600</xdr:colOff>
      <xdr:row>58</xdr:row>
      <xdr:rowOff>155517</xdr:rowOff>
    </xdr:to>
    <xdr:sp macro="" textlink="">
      <xdr:nvSpPr>
        <xdr:cNvPr id="141" name="楕円 140">
          <a:extLst>
            <a:ext uri="{FF2B5EF4-FFF2-40B4-BE49-F238E27FC236}">
              <a16:creationId xmlns:a16="http://schemas.microsoft.com/office/drawing/2014/main" id="{9C1E7A70-5088-4279-B9F1-0689DEE4C345}"/>
            </a:ext>
          </a:extLst>
        </xdr:cNvPr>
        <xdr:cNvSpPr/>
      </xdr:nvSpPr>
      <xdr:spPr>
        <a:xfrm>
          <a:off x="2857500" y="99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146644</xdr:rowOff>
    </xdr:from>
    <xdr:ext cx="534377" cy="259045"/>
    <xdr:sp macro="" textlink="">
      <xdr:nvSpPr>
        <xdr:cNvPr id="142" name="テキスト ボックス 141">
          <a:extLst>
            <a:ext uri="{FF2B5EF4-FFF2-40B4-BE49-F238E27FC236}">
              <a16:creationId xmlns:a16="http://schemas.microsoft.com/office/drawing/2014/main" id="{87D0038D-7F24-47AE-88A4-E0AF709CAB4D}"/>
            </a:ext>
          </a:extLst>
        </xdr:cNvPr>
        <xdr:cNvSpPr txBox="1"/>
      </xdr:nvSpPr>
      <xdr:spPr>
        <a:xfrm>
          <a:off x="2641111" y="1009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53688</xdr:rowOff>
    </xdr:from>
    <xdr:to>
      <xdr:col>10</xdr:col>
      <xdr:colOff>165100</xdr:colOff>
      <xdr:row>58</xdr:row>
      <xdr:rowOff>155288</xdr:rowOff>
    </xdr:to>
    <xdr:sp macro="" textlink="">
      <xdr:nvSpPr>
        <xdr:cNvPr id="143" name="楕円 142">
          <a:extLst>
            <a:ext uri="{FF2B5EF4-FFF2-40B4-BE49-F238E27FC236}">
              <a16:creationId xmlns:a16="http://schemas.microsoft.com/office/drawing/2014/main" id="{6CF0A0F1-BD36-478C-A1C8-49223FAF5797}"/>
            </a:ext>
          </a:extLst>
        </xdr:cNvPr>
        <xdr:cNvSpPr/>
      </xdr:nvSpPr>
      <xdr:spPr>
        <a:xfrm>
          <a:off x="1968500" y="99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146415</xdr:rowOff>
    </xdr:from>
    <xdr:ext cx="534377" cy="259045"/>
    <xdr:sp macro="" textlink="">
      <xdr:nvSpPr>
        <xdr:cNvPr id="144" name="テキスト ボックス 143">
          <a:extLst>
            <a:ext uri="{FF2B5EF4-FFF2-40B4-BE49-F238E27FC236}">
              <a16:creationId xmlns:a16="http://schemas.microsoft.com/office/drawing/2014/main" id="{F706283A-3434-473A-83D5-01C7BFAB9699}"/>
            </a:ext>
          </a:extLst>
        </xdr:cNvPr>
        <xdr:cNvSpPr txBox="1"/>
      </xdr:nvSpPr>
      <xdr:spPr>
        <a:xfrm>
          <a:off x="1752111" y="100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43152</xdr:rowOff>
    </xdr:from>
    <xdr:to>
      <xdr:col>6</xdr:col>
      <xdr:colOff>38100</xdr:colOff>
      <xdr:row>58</xdr:row>
      <xdr:rowOff>144752</xdr:rowOff>
    </xdr:to>
    <xdr:sp macro="" textlink="">
      <xdr:nvSpPr>
        <xdr:cNvPr id="145" name="楕円 144">
          <a:extLst>
            <a:ext uri="{FF2B5EF4-FFF2-40B4-BE49-F238E27FC236}">
              <a16:creationId xmlns:a16="http://schemas.microsoft.com/office/drawing/2014/main" id="{A57D6586-4BBB-4119-854A-E1B1F3CC54AB}"/>
            </a:ext>
          </a:extLst>
        </xdr:cNvPr>
        <xdr:cNvSpPr/>
      </xdr:nvSpPr>
      <xdr:spPr>
        <a:xfrm>
          <a:off x="1079500" y="998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135879</xdr:rowOff>
    </xdr:from>
    <xdr:ext cx="534377" cy="259045"/>
    <xdr:sp macro="" textlink="">
      <xdr:nvSpPr>
        <xdr:cNvPr id="146" name="テキスト ボックス 145">
          <a:extLst>
            <a:ext uri="{FF2B5EF4-FFF2-40B4-BE49-F238E27FC236}">
              <a16:creationId xmlns:a16="http://schemas.microsoft.com/office/drawing/2014/main" id="{57A97B53-3B5F-4852-AE2B-DD7D4C0B0FC2}"/>
            </a:ext>
          </a:extLst>
        </xdr:cNvPr>
        <xdr:cNvSpPr txBox="1"/>
      </xdr:nvSpPr>
      <xdr:spPr>
        <a:xfrm>
          <a:off x="863111" y="1007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C8BFF413-1E9A-495E-96F0-90A60175213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E639512-2191-4D9B-85ED-8E4095B8B17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22194672-6041-4335-A1A0-F23C78EA56A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2BF7F6C0-A22D-4629-9D77-0C0F2099FDE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E0EAF112-7601-4BAB-A5B8-CDAD8136D83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56ADB3B7-0943-491E-9420-1029CCEE96F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3C082A2-388D-4088-95D8-B226A8B39B2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95AC2891-B86F-4778-9DB3-DC802E3EE64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F5BFB56F-62DA-4E11-9849-B9F8F3A8B7F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F4AEEE2B-CFCB-496C-A915-FEF92BE8853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61D7D496-BF0E-47D7-9C28-4BDB478D3F3B}"/>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EF5DD182-042A-4520-AFF2-F40F0751BE29}"/>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C60D9EEB-DF37-4E14-B20B-82A3B9F4EC33}"/>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66C306A7-8432-49D5-BDC9-2014BC18BD6A}"/>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534B49AE-433F-4BC7-9595-C3B6F84FEB96}"/>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BE43A54B-EE70-4BBB-AB65-44E52C54BCDF}"/>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538E8C50-243D-4D1C-AC3B-58B16E1FD9A2}"/>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7F4B9A69-8D97-47CC-AB3C-A82AF4EE07DB}"/>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1518E67C-0A65-41CC-BBD4-C3F6C579DAE1}"/>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50520D64-5746-448D-96A2-D5AED067A9EC}"/>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6981F0BD-E634-4B84-890A-BE873D9E4657}"/>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1B5801FA-C71F-453C-8171-D19A7A65D45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3EFB3F06-32B4-4E70-8E55-4828E5C01B17}"/>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80A075C0-03C6-4EE6-823D-A1B379A7ECB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964C1B88-28C2-41E6-A309-4EB8C07A1634}"/>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8F13B4F9-0287-4A94-87AF-20CAF3A97454}"/>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BA496DB7-16F4-430A-B61C-46114E4EB369}"/>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E1D0CF49-FD6E-450C-8E48-43BFCA65A5FB}"/>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8F7BCE1D-B7D9-4997-BBD7-F03F416E07B3}"/>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49761</xdr:rowOff>
    </xdr:from>
    <xdr:to>
      <xdr:col>24</xdr:col>
      <xdr:colOff>63500</xdr:colOff>
      <xdr:row>77</xdr:row>
      <xdr:rowOff>73338</xdr:rowOff>
    </xdr:to>
    <xdr:cxnSp macro="">
      <xdr:nvCxnSpPr>
        <xdr:cNvPr id="176" name="直線コネクタ 175">
          <a:extLst>
            <a:ext uri="{FF2B5EF4-FFF2-40B4-BE49-F238E27FC236}">
              <a16:creationId xmlns:a16="http://schemas.microsoft.com/office/drawing/2014/main" id="{27548F9C-3479-494E-9B36-4393E0B970CD}"/>
            </a:ext>
          </a:extLst>
        </xdr:cNvPr>
        <xdr:cNvCxnSpPr/>
      </xdr:nvCxnSpPr>
      <xdr:spPr>
        <a:xfrm flipV="1">
          <a:off x="3797300" y="13251411"/>
          <a:ext cx="838200" cy="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7F607568-D4AD-4166-8A01-66B5B2659D81}"/>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4E322064-7BF5-44FC-A929-860E60726FDB}"/>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73338</xdr:rowOff>
    </xdr:from>
    <xdr:to>
      <xdr:col>19</xdr:col>
      <xdr:colOff>177800</xdr:colOff>
      <xdr:row>77</xdr:row>
      <xdr:rowOff>100450</xdr:rowOff>
    </xdr:to>
    <xdr:cxnSp macro="">
      <xdr:nvCxnSpPr>
        <xdr:cNvPr id="179" name="直線コネクタ 178">
          <a:extLst>
            <a:ext uri="{FF2B5EF4-FFF2-40B4-BE49-F238E27FC236}">
              <a16:creationId xmlns:a16="http://schemas.microsoft.com/office/drawing/2014/main" id="{4D234E59-C770-4F9F-944A-685DF63B5C9A}"/>
            </a:ext>
          </a:extLst>
        </xdr:cNvPr>
        <xdr:cNvCxnSpPr/>
      </xdr:nvCxnSpPr>
      <xdr:spPr>
        <a:xfrm flipV="1">
          <a:off x="2908300" y="13274988"/>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E1EA124B-79E7-4DEB-9B29-BF21A28B0AD3}"/>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A7267AC9-C1CC-445B-AEE6-E2F4FAECECD2}"/>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89050</xdr:rowOff>
    </xdr:from>
    <xdr:to>
      <xdr:col>15</xdr:col>
      <xdr:colOff>50800</xdr:colOff>
      <xdr:row>77</xdr:row>
      <xdr:rowOff>100450</xdr:rowOff>
    </xdr:to>
    <xdr:cxnSp macro="">
      <xdr:nvCxnSpPr>
        <xdr:cNvPr id="182" name="直線コネクタ 181">
          <a:extLst>
            <a:ext uri="{FF2B5EF4-FFF2-40B4-BE49-F238E27FC236}">
              <a16:creationId xmlns:a16="http://schemas.microsoft.com/office/drawing/2014/main" id="{249DD721-ACEF-428A-9C56-169592992C6C}"/>
            </a:ext>
          </a:extLst>
        </xdr:cNvPr>
        <xdr:cNvCxnSpPr/>
      </xdr:nvCxnSpPr>
      <xdr:spPr>
        <a:xfrm>
          <a:off x="2019300" y="13290700"/>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D6E82947-3377-403C-99B7-062C92E3B33B}"/>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1A70A789-4146-42E1-BD27-5B37AAEFC258}"/>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36381</xdr:rowOff>
    </xdr:from>
    <xdr:to>
      <xdr:col>10</xdr:col>
      <xdr:colOff>114300</xdr:colOff>
      <xdr:row>77</xdr:row>
      <xdr:rowOff>89050</xdr:rowOff>
    </xdr:to>
    <xdr:cxnSp macro="">
      <xdr:nvCxnSpPr>
        <xdr:cNvPr id="185" name="直線コネクタ 184">
          <a:extLst>
            <a:ext uri="{FF2B5EF4-FFF2-40B4-BE49-F238E27FC236}">
              <a16:creationId xmlns:a16="http://schemas.microsoft.com/office/drawing/2014/main" id="{3940D9B9-E460-4839-AAF1-03D539279460}"/>
            </a:ext>
          </a:extLst>
        </xdr:cNvPr>
        <xdr:cNvCxnSpPr/>
      </xdr:nvCxnSpPr>
      <xdr:spPr>
        <a:xfrm>
          <a:off x="1130300" y="13238031"/>
          <a:ext cx="889000" cy="5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E438DB9-B96B-414D-86A4-0574A4096FF9}"/>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88E813D0-5909-4C7E-ACB4-3B54FD6226FE}"/>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E11F929D-55F5-46B0-80F9-1C473BD03993}"/>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B6F0AA4A-4744-4346-BF99-74FD40E639C2}"/>
            </a:ext>
          </a:extLst>
        </xdr:cNvPr>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ED6BA2B8-60A9-4966-B566-4529DD3A955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1025B1D0-C36F-4738-A38F-5FB3CF18379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A031EBC0-6F2E-46EE-A671-F24546AC93A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2C5AF528-5202-4721-9543-54517E972CA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77623C3-3836-4A86-8282-F3C34BB7F32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170411</xdr:rowOff>
    </xdr:from>
    <xdr:to>
      <xdr:col>24</xdr:col>
      <xdr:colOff>114300</xdr:colOff>
      <xdr:row>77</xdr:row>
      <xdr:rowOff>100561</xdr:rowOff>
    </xdr:to>
    <xdr:sp macro="" textlink="">
      <xdr:nvSpPr>
        <xdr:cNvPr id="195" name="楕円 194">
          <a:extLst>
            <a:ext uri="{FF2B5EF4-FFF2-40B4-BE49-F238E27FC236}">
              <a16:creationId xmlns:a16="http://schemas.microsoft.com/office/drawing/2014/main" id="{D27CD883-8DFC-4110-A8E5-5747D6C3C46A}"/>
            </a:ext>
          </a:extLst>
        </xdr:cNvPr>
        <xdr:cNvSpPr/>
      </xdr:nvSpPr>
      <xdr:spPr>
        <a:xfrm>
          <a:off x="4584700" y="132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148838</xdr:rowOff>
    </xdr:from>
    <xdr:ext cx="599010" cy="259045"/>
    <xdr:sp macro="" textlink="">
      <xdr:nvSpPr>
        <xdr:cNvPr id="196" name="民生費該当値テキスト">
          <a:extLst>
            <a:ext uri="{FF2B5EF4-FFF2-40B4-BE49-F238E27FC236}">
              <a16:creationId xmlns:a16="http://schemas.microsoft.com/office/drawing/2014/main" id="{F011A218-FC66-4320-A2C4-E91B22E8D2B9}"/>
            </a:ext>
          </a:extLst>
        </xdr:cNvPr>
        <xdr:cNvSpPr txBox="1"/>
      </xdr:nvSpPr>
      <xdr:spPr>
        <a:xfrm>
          <a:off x="4686300" y="1317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22538</xdr:rowOff>
    </xdr:from>
    <xdr:to>
      <xdr:col>20</xdr:col>
      <xdr:colOff>38100</xdr:colOff>
      <xdr:row>77</xdr:row>
      <xdr:rowOff>124138</xdr:rowOff>
    </xdr:to>
    <xdr:sp macro="" textlink="">
      <xdr:nvSpPr>
        <xdr:cNvPr id="197" name="楕円 196">
          <a:extLst>
            <a:ext uri="{FF2B5EF4-FFF2-40B4-BE49-F238E27FC236}">
              <a16:creationId xmlns:a16="http://schemas.microsoft.com/office/drawing/2014/main" id="{C729809F-397E-49DB-97CE-ACDD5B5E7F7B}"/>
            </a:ext>
          </a:extLst>
        </xdr:cNvPr>
        <xdr:cNvSpPr/>
      </xdr:nvSpPr>
      <xdr:spPr>
        <a:xfrm>
          <a:off x="3746500" y="132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115265</xdr:rowOff>
    </xdr:from>
    <xdr:ext cx="599010" cy="259045"/>
    <xdr:sp macro="" textlink="">
      <xdr:nvSpPr>
        <xdr:cNvPr id="198" name="テキスト ボックス 197">
          <a:extLst>
            <a:ext uri="{FF2B5EF4-FFF2-40B4-BE49-F238E27FC236}">
              <a16:creationId xmlns:a16="http://schemas.microsoft.com/office/drawing/2014/main" id="{C39A41D9-841D-41FA-ABB5-82AEF01C5AA7}"/>
            </a:ext>
          </a:extLst>
        </xdr:cNvPr>
        <xdr:cNvSpPr txBox="1"/>
      </xdr:nvSpPr>
      <xdr:spPr>
        <a:xfrm>
          <a:off x="3497795" y="1331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49650</xdr:rowOff>
    </xdr:from>
    <xdr:to>
      <xdr:col>15</xdr:col>
      <xdr:colOff>101600</xdr:colOff>
      <xdr:row>77</xdr:row>
      <xdr:rowOff>151250</xdr:rowOff>
    </xdr:to>
    <xdr:sp macro="" textlink="">
      <xdr:nvSpPr>
        <xdr:cNvPr id="199" name="楕円 198">
          <a:extLst>
            <a:ext uri="{FF2B5EF4-FFF2-40B4-BE49-F238E27FC236}">
              <a16:creationId xmlns:a16="http://schemas.microsoft.com/office/drawing/2014/main" id="{A7857781-DD6B-4028-A809-F64C5BE9631D}"/>
            </a:ext>
          </a:extLst>
        </xdr:cNvPr>
        <xdr:cNvSpPr/>
      </xdr:nvSpPr>
      <xdr:spPr>
        <a:xfrm>
          <a:off x="2857500" y="132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142377</xdr:rowOff>
    </xdr:from>
    <xdr:ext cx="599010" cy="259045"/>
    <xdr:sp macro="" textlink="">
      <xdr:nvSpPr>
        <xdr:cNvPr id="200" name="テキスト ボックス 199">
          <a:extLst>
            <a:ext uri="{FF2B5EF4-FFF2-40B4-BE49-F238E27FC236}">
              <a16:creationId xmlns:a16="http://schemas.microsoft.com/office/drawing/2014/main" id="{EFB7106B-0349-401F-8953-E4DEA3136CB2}"/>
            </a:ext>
          </a:extLst>
        </xdr:cNvPr>
        <xdr:cNvSpPr txBox="1"/>
      </xdr:nvSpPr>
      <xdr:spPr>
        <a:xfrm>
          <a:off x="2608795" y="1334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38250</xdr:rowOff>
    </xdr:from>
    <xdr:to>
      <xdr:col>10</xdr:col>
      <xdr:colOff>165100</xdr:colOff>
      <xdr:row>77</xdr:row>
      <xdr:rowOff>139850</xdr:rowOff>
    </xdr:to>
    <xdr:sp macro="" textlink="">
      <xdr:nvSpPr>
        <xdr:cNvPr id="201" name="楕円 200">
          <a:extLst>
            <a:ext uri="{FF2B5EF4-FFF2-40B4-BE49-F238E27FC236}">
              <a16:creationId xmlns:a16="http://schemas.microsoft.com/office/drawing/2014/main" id="{9DCEC91C-AF83-4A8B-A78B-06CB2CF6D4C4}"/>
            </a:ext>
          </a:extLst>
        </xdr:cNvPr>
        <xdr:cNvSpPr/>
      </xdr:nvSpPr>
      <xdr:spPr>
        <a:xfrm>
          <a:off x="1968500" y="132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130977</xdr:rowOff>
    </xdr:from>
    <xdr:ext cx="599010" cy="259045"/>
    <xdr:sp macro="" textlink="">
      <xdr:nvSpPr>
        <xdr:cNvPr id="202" name="テキスト ボックス 201">
          <a:extLst>
            <a:ext uri="{FF2B5EF4-FFF2-40B4-BE49-F238E27FC236}">
              <a16:creationId xmlns:a16="http://schemas.microsoft.com/office/drawing/2014/main" id="{B790B902-07E7-4B80-B792-B9E4FAF0FF3E}"/>
            </a:ext>
          </a:extLst>
        </xdr:cNvPr>
        <xdr:cNvSpPr txBox="1"/>
      </xdr:nvSpPr>
      <xdr:spPr>
        <a:xfrm>
          <a:off x="1719795" y="1333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157031</xdr:rowOff>
    </xdr:from>
    <xdr:to>
      <xdr:col>6</xdr:col>
      <xdr:colOff>38100</xdr:colOff>
      <xdr:row>77</xdr:row>
      <xdr:rowOff>87181</xdr:rowOff>
    </xdr:to>
    <xdr:sp macro="" textlink="">
      <xdr:nvSpPr>
        <xdr:cNvPr id="203" name="楕円 202">
          <a:extLst>
            <a:ext uri="{FF2B5EF4-FFF2-40B4-BE49-F238E27FC236}">
              <a16:creationId xmlns:a16="http://schemas.microsoft.com/office/drawing/2014/main" id="{DEC608B2-7906-4C05-AEE7-BE4BE48B1605}"/>
            </a:ext>
          </a:extLst>
        </xdr:cNvPr>
        <xdr:cNvSpPr/>
      </xdr:nvSpPr>
      <xdr:spPr>
        <a:xfrm>
          <a:off x="1079500" y="131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103708</xdr:rowOff>
    </xdr:from>
    <xdr:ext cx="599010" cy="259045"/>
    <xdr:sp macro="" textlink="">
      <xdr:nvSpPr>
        <xdr:cNvPr id="204" name="テキスト ボックス 203">
          <a:extLst>
            <a:ext uri="{FF2B5EF4-FFF2-40B4-BE49-F238E27FC236}">
              <a16:creationId xmlns:a16="http://schemas.microsoft.com/office/drawing/2014/main" id="{22B24E36-D6C2-4E80-9030-3B4343DE1FA5}"/>
            </a:ext>
          </a:extLst>
        </xdr:cNvPr>
        <xdr:cNvSpPr txBox="1"/>
      </xdr:nvSpPr>
      <xdr:spPr>
        <a:xfrm>
          <a:off x="830795" y="1296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9EFA00C5-7FBF-48CA-A945-64721DF3CBF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3F50BD77-9482-4F05-A83A-53E408541A1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1A58043-5104-4406-9AA8-85AD2DFAB34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D15EA574-AB91-48D1-9B3E-448243DA868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8993DA3C-4622-49EF-B983-918FBFB66CF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9FE70CA5-6B10-4888-87C0-19674DBC340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B68EBADE-A6C5-4838-B443-2865711547E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AFFAAACB-72AC-43A9-B4E2-F6E1633E227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B8DC02EF-912C-4917-A506-B6991E9048C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48F6235-F53D-4390-AA91-F2FCA1162C2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818E0A8A-4F17-4CD2-BFED-DE99DC36AB45}"/>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2DAF9A44-EA96-47B5-8485-9FBD5E0236B6}"/>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DE212880-8F7A-4F7B-94A4-FBEE6CCD44C1}"/>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658CE181-131B-4687-BFDD-82F9BB289D0A}"/>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44641AA8-98F1-4391-89D9-09B82DC7E32D}"/>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60805085-0998-4783-98BA-9A0C00E75E7E}"/>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188151EF-C70F-4813-80FE-19459D3267F2}"/>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9493DE3-E6D2-413B-B0B6-112548A071EE}"/>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78CD16C4-D69D-4290-9D53-DCDCE05F853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D3D9B8CE-2494-4A06-B7ED-96D7B3F1536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8C995CCE-291D-4CCC-A730-8C2FC0DE82A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3AFE4C62-DB97-40F1-B2F2-D0968856930E}"/>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6E37E0B3-A2D6-430E-827E-D19AD69E1AB6}"/>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9265D1B0-A906-4A25-BE3D-D97EB1947DF9}"/>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703B000D-2A1E-441E-9F88-0EB02D031986}"/>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6FC4E957-B534-48E4-8F35-B86325E2522A}"/>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124132</xdr:rowOff>
    </xdr:from>
    <xdr:to>
      <xdr:col>24</xdr:col>
      <xdr:colOff>63500</xdr:colOff>
      <xdr:row>97</xdr:row>
      <xdr:rowOff>146906</xdr:rowOff>
    </xdr:to>
    <xdr:cxnSp macro="">
      <xdr:nvCxnSpPr>
        <xdr:cNvPr id="231" name="直線コネクタ 230">
          <a:extLst>
            <a:ext uri="{FF2B5EF4-FFF2-40B4-BE49-F238E27FC236}">
              <a16:creationId xmlns:a16="http://schemas.microsoft.com/office/drawing/2014/main" id="{07A578E7-B436-4AF7-BF18-DE361F816FBA}"/>
            </a:ext>
          </a:extLst>
        </xdr:cNvPr>
        <xdr:cNvCxnSpPr/>
      </xdr:nvCxnSpPr>
      <xdr:spPr>
        <a:xfrm flipV="1">
          <a:off x="3797300" y="16754782"/>
          <a:ext cx="838200" cy="2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4DE49EB9-6756-47EE-A0E7-7747E7ED95D6}"/>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EB8FD44-C23E-42A1-B78E-618D5618BA9E}"/>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87734</xdr:rowOff>
    </xdr:from>
    <xdr:to>
      <xdr:col>19</xdr:col>
      <xdr:colOff>177800</xdr:colOff>
      <xdr:row>97</xdr:row>
      <xdr:rowOff>146906</xdr:rowOff>
    </xdr:to>
    <xdr:cxnSp macro="">
      <xdr:nvCxnSpPr>
        <xdr:cNvPr id="234" name="直線コネクタ 233">
          <a:extLst>
            <a:ext uri="{FF2B5EF4-FFF2-40B4-BE49-F238E27FC236}">
              <a16:creationId xmlns:a16="http://schemas.microsoft.com/office/drawing/2014/main" id="{B97849E2-D02C-4667-A530-0BA4FB6F69F6}"/>
            </a:ext>
          </a:extLst>
        </xdr:cNvPr>
        <xdr:cNvCxnSpPr/>
      </xdr:nvCxnSpPr>
      <xdr:spPr>
        <a:xfrm>
          <a:off x="2908300" y="16718384"/>
          <a:ext cx="889000" cy="5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8F09FCA0-0733-4201-BB8A-05B2F1A67C2C}"/>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BCEE8304-AD9D-45AF-B634-28FB0BA0CBFB}"/>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87734</xdr:rowOff>
    </xdr:from>
    <xdr:to>
      <xdr:col>15</xdr:col>
      <xdr:colOff>50800</xdr:colOff>
      <xdr:row>97</xdr:row>
      <xdr:rowOff>128631</xdr:rowOff>
    </xdr:to>
    <xdr:cxnSp macro="">
      <xdr:nvCxnSpPr>
        <xdr:cNvPr id="237" name="直線コネクタ 236">
          <a:extLst>
            <a:ext uri="{FF2B5EF4-FFF2-40B4-BE49-F238E27FC236}">
              <a16:creationId xmlns:a16="http://schemas.microsoft.com/office/drawing/2014/main" id="{B15F133D-10F5-4B14-A3D8-18699C0C5A13}"/>
            </a:ext>
          </a:extLst>
        </xdr:cNvPr>
        <xdr:cNvCxnSpPr/>
      </xdr:nvCxnSpPr>
      <xdr:spPr>
        <a:xfrm flipV="1">
          <a:off x="2019300" y="16718384"/>
          <a:ext cx="8890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B5F9EF1D-0FC9-46C1-9661-EA17B81C9DF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a:extLst>
            <a:ext uri="{FF2B5EF4-FFF2-40B4-BE49-F238E27FC236}">
              <a16:creationId xmlns:a16="http://schemas.microsoft.com/office/drawing/2014/main" id="{39CF2853-1305-4C96-B259-7BC012E6E2F3}"/>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128631</xdr:rowOff>
    </xdr:from>
    <xdr:to>
      <xdr:col>10</xdr:col>
      <xdr:colOff>114300</xdr:colOff>
      <xdr:row>97</xdr:row>
      <xdr:rowOff>130977</xdr:rowOff>
    </xdr:to>
    <xdr:cxnSp macro="">
      <xdr:nvCxnSpPr>
        <xdr:cNvPr id="240" name="直線コネクタ 239">
          <a:extLst>
            <a:ext uri="{FF2B5EF4-FFF2-40B4-BE49-F238E27FC236}">
              <a16:creationId xmlns:a16="http://schemas.microsoft.com/office/drawing/2014/main" id="{4ABB9FCE-9A5F-48CA-A64D-8E948CA0EE7A}"/>
            </a:ext>
          </a:extLst>
        </xdr:cNvPr>
        <xdr:cNvCxnSpPr/>
      </xdr:nvCxnSpPr>
      <xdr:spPr>
        <a:xfrm flipV="1">
          <a:off x="1130300" y="16759281"/>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A66E9730-30C9-4731-905A-5F9507C61DCA}"/>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6144A1A1-1FA4-480F-8017-F7D1C1C6D44E}"/>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5C3CF54B-C5A0-49CF-BA65-9D4599DE0EC4}"/>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BFC6743B-B549-4CE6-A4D5-3FBA5014F76F}"/>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62C89781-543A-459F-8527-50D9DA1D39D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1E170EF9-34CC-4827-AA7A-D334F5EF4A2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876FF8D6-DEB6-42C0-A5F9-12EC267D7DF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5E6FEE20-1F81-48E8-BEE6-DEB088522DA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C2BCDCA-7BB3-49C1-972F-95A5FACB5AA5}"/>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73332</xdr:rowOff>
    </xdr:from>
    <xdr:to>
      <xdr:col>24</xdr:col>
      <xdr:colOff>114300</xdr:colOff>
      <xdr:row>98</xdr:row>
      <xdr:rowOff>3482</xdr:rowOff>
    </xdr:to>
    <xdr:sp macro="" textlink="">
      <xdr:nvSpPr>
        <xdr:cNvPr id="250" name="楕円 249">
          <a:extLst>
            <a:ext uri="{FF2B5EF4-FFF2-40B4-BE49-F238E27FC236}">
              <a16:creationId xmlns:a16="http://schemas.microsoft.com/office/drawing/2014/main" id="{D9B03095-9428-4E9B-A40C-C53B1A9CC4BA}"/>
            </a:ext>
          </a:extLst>
        </xdr:cNvPr>
        <xdr:cNvSpPr/>
      </xdr:nvSpPr>
      <xdr:spPr>
        <a:xfrm>
          <a:off x="4584700" y="167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3268</xdr:rowOff>
    </xdr:from>
    <xdr:ext cx="534377" cy="259045"/>
    <xdr:sp macro="" textlink="">
      <xdr:nvSpPr>
        <xdr:cNvPr id="251" name="衛生費該当値テキスト">
          <a:extLst>
            <a:ext uri="{FF2B5EF4-FFF2-40B4-BE49-F238E27FC236}">
              <a16:creationId xmlns:a16="http://schemas.microsoft.com/office/drawing/2014/main" id="{8E456DDA-9AF9-4037-93C3-9F8AC8ADF716}"/>
            </a:ext>
          </a:extLst>
        </xdr:cNvPr>
        <xdr:cNvSpPr txBox="1"/>
      </xdr:nvSpPr>
      <xdr:spPr>
        <a:xfrm>
          <a:off x="4686300" y="166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96106</xdr:rowOff>
    </xdr:from>
    <xdr:to>
      <xdr:col>20</xdr:col>
      <xdr:colOff>38100</xdr:colOff>
      <xdr:row>98</xdr:row>
      <xdr:rowOff>26256</xdr:rowOff>
    </xdr:to>
    <xdr:sp macro="" textlink="">
      <xdr:nvSpPr>
        <xdr:cNvPr id="252" name="楕円 251">
          <a:extLst>
            <a:ext uri="{FF2B5EF4-FFF2-40B4-BE49-F238E27FC236}">
              <a16:creationId xmlns:a16="http://schemas.microsoft.com/office/drawing/2014/main" id="{19A1E1ED-B00B-4AD7-BD52-A081D35A76E5}"/>
            </a:ext>
          </a:extLst>
        </xdr:cNvPr>
        <xdr:cNvSpPr/>
      </xdr:nvSpPr>
      <xdr:spPr>
        <a:xfrm>
          <a:off x="3746500" y="1672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17383</xdr:rowOff>
    </xdr:from>
    <xdr:ext cx="534377" cy="259045"/>
    <xdr:sp macro="" textlink="">
      <xdr:nvSpPr>
        <xdr:cNvPr id="253" name="テキスト ボックス 252">
          <a:extLst>
            <a:ext uri="{FF2B5EF4-FFF2-40B4-BE49-F238E27FC236}">
              <a16:creationId xmlns:a16="http://schemas.microsoft.com/office/drawing/2014/main" id="{EB7B8AB3-0593-454E-A646-5048577A7FE8}"/>
            </a:ext>
          </a:extLst>
        </xdr:cNvPr>
        <xdr:cNvSpPr txBox="1"/>
      </xdr:nvSpPr>
      <xdr:spPr>
        <a:xfrm>
          <a:off x="3530111" y="168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36934</xdr:rowOff>
    </xdr:from>
    <xdr:to>
      <xdr:col>15</xdr:col>
      <xdr:colOff>101600</xdr:colOff>
      <xdr:row>97</xdr:row>
      <xdr:rowOff>138534</xdr:rowOff>
    </xdr:to>
    <xdr:sp macro="" textlink="">
      <xdr:nvSpPr>
        <xdr:cNvPr id="254" name="楕円 253">
          <a:extLst>
            <a:ext uri="{FF2B5EF4-FFF2-40B4-BE49-F238E27FC236}">
              <a16:creationId xmlns:a16="http://schemas.microsoft.com/office/drawing/2014/main" id="{0191B8B6-E3A5-4CD9-AE2C-AB2FCE6B3E58}"/>
            </a:ext>
          </a:extLst>
        </xdr:cNvPr>
        <xdr:cNvSpPr/>
      </xdr:nvSpPr>
      <xdr:spPr>
        <a:xfrm>
          <a:off x="2857500" y="1666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155061</xdr:rowOff>
    </xdr:from>
    <xdr:ext cx="534377" cy="259045"/>
    <xdr:sp macro="" textlink="">
      <xdr:nvSpPr>
        <xdr:cNvPr id="255" name="テキスト ボックス 254">
          <a:extLst>
            <a:ext uri="{FF2B5EF4-FFF2-40B4-BE49-F238E27FC236}">
              <a16:creationId xmlns:a16="http://schemas.microsoft.com/office/drawing/2014/main" id="{EFA48C3F-32D6-4278-99EB-B9B643C0A002}"/>
            </a:ext>
          </a:extLst>
        </xdr:cNvPr>
        <xdr:cNvSpPr txBox="1"/>
      </xdr:nvSpPr>
      <xdr:spPr>
        <a:xfrm>
          <a:off x="2641111" y="164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77831</xdr:rowOff>
    </xdr:from>
    <xdr:to>
      <xdr:col>10</xdr:col>
      <xdr:colOff>165100</xdr:colOff>
      <xdr:row>98</xdr:row>
      <xdr:rowOff>7981</xdr:rowOff>
    </xdr:to>
    <xdr:sp macro="" textlink="">
      <xdr:nvSpPr>
        <xdr:cNvPr id="256" name="楕円 255">
          <a:extLst>
            <a:ext uri="{FF2B5EF4-FFF2-40B4-BE49-F238E27FC236}">
              <a16:creationId xmlns:a16="http://schemas.microsoft.com/office/drawing/2014/main" id="{1C5674C3-F8D3-444D-A0C2-D8FE2A0F4056}"/>
            </a:ext>
          </a:extLst>
        </xdr:cNvPr>
        <xdr:cNvSpPr/>
      </xdr:nvSpPr>
      <xdr:spPr>
        <a:xfrm>
          <a:off x="1968500" y="167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170558</xdr:rowOff>
    </xdr:from>
    <xdr:ext cx="534377" cy="259045"/>
    <xdr:sp macro="" textlink="">
      <xdr:nvSpPr>
        <xdr:cNvPr id="257" name="テキスト ボックス 256">
          <a:extLst>
            <a:ext uri="{FF2B5EF4-FFF2-40B4-BE49-F238E27FC236}">
              <a16:creationId xmlns:a16="http://schemas.microsoft.com/office/drawing/2014/main" id="{3B4993D3-9B28-463A-87F0-FBAD392F4AC9}"/>
            </a:ext>
          </a:extLst>
        </xdr:cNvPr>
        <xdr:cNvSpPr txBox="1"/>
      </xdr:nvSpPr>
      <xdr:spPr>
        <a:xfrm>
          <a:off x="1752111" y="1680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80177</xdr:rowOff>
    </xdr:from>
    <xdr:to>
      <xdr:col>6</xdr:col>
      <xdr:colOff>38100</xdr:colOff>
      <xdr:row>98</xdr:row>
      <xdr:rowOff>10327</xdr:rowOff>
    </xdr:to>
    <xdr:sp macro="" textlink="">
      <xdr:nvSpPr>
        <xdr:cNvPr id="258" name="楕円 257">
          <a:extLst>
            <a:ext uri="{FF2B5EF4-FFF2-40B4-BE49-F238E27FC236}">
              <a16:creationId xmlns:a16="http://schemas.microsoft.com/office/drawing/2014/main" id="{04D6155D-6D1F-45B6-921D-05D5B8388B56}"/>
            </a:ext>
          </a:extLst>
        </xdr:cNvPr>
        <xdr:cNvSpPr/>
      </xdr:nvSpPr>
      <xdr:spPr>
        <a:xfrm>
          <a:off x="1079500" y="167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1454</xdr:rowOff>
    </xdr:from>
    <xdr:ext cx="534377" cy="259045"/>
    <xdr:sp macro="" textlink="">
      <xdr:nvSpPr>
        <xdr:cNvPr id="259" name="テキスト ボックス 258">
          <a:extLst>
            <a:ext uri="{FF2B5EF4-FFF2-40B4-BE49-F238E27FC236}">
              <a16:creationId xmlns:a16="http://schemas.microsoft.com/office/drawing/2014/main" id="{E61BDBF4-D55E-4F34-9652-326E35CBD931}"/>
            </a:ext>
          </a:extLst>
        </xdr:cNvPr>
        <xdr:cNvSpPr txBox="1"/>
      </xdr:nvSpPr>
      <xdr:spPr>
        <a:xfrm>
          <a:off x="863111" y="168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DB6D32BB-BD61-4061-A5C7-6E977A28B71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E60A8F0E-071A-4A35-B665-BCC926A73AF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30F1CB84-C853-4F33-B0D8-0A2C0B13630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B4A51AE-41C8-4B8E-8D64-E403A76ECAF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986F6E17-8358-4849-8327-83FD065C52A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89814E69-E8EF-42B0-95A2-7F69C8C9D1F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2B42D9A8-16F8-4913-8B19-D4087B78891B}"/>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79B4F368-E695-4670-A1AB-6363754047F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62AFEF46-C4E4-4124-AE82-46349F4635C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47466F50-BEC7-4DB9-B147-69236F1AA82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50D208ED-3F67-42F8-A261-1E8DD9B2A99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4BC37695-0618-43F6-950E-2A8BA965BCA9}"/>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A437F640-8872-4502-BFF4-EA96729B469E}"/>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7A749052-4BB3-4CA3-B64F-10D2D48F601D}"/>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EAACA139-0614-4B55-A2DE-0CE9D06A0506}"/>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20326322-66A6-4B45-93E4-1373C17B6C7F}"/>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9F3CCF3A-F3E1-4248-BF58-DCC856DA690C}"/>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A9115075-6493-486C-AE83-F11F2301A0D8}"/>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A2F82552-4834-4884-98E2-21667CDAB7D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D8860CEF-766A-4300-AC6B-A307654CE3EF}"/>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7ACC6092-A1F0-4B40-BAD2-C68CB04E9FE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6A67BB6E-CA28-40A4-B5CE-12295E3456BA}"/>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428DBA17-14AC-4DAB-A860-58FD80DC617B}"/>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CD232D6E-D819-4279-A006-C6E20E9B6946}"/>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76B2A2CF-409A-4B15-9174-5675BFC3E0B7}"/>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6F471FB0-D604-4DE9-A220-D93003A84809}"/>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137185</xdr:rowOff>
    </xdr:from>
    <xdr:to>
      <xdr:col>55</xdr:col>
      <xdr:colOff>0</xdr:colOff>
      <xdr:row>38</xdr:row>
      <xdr:rowOff>137185</xdr:rowOff>
    </xdr:to>
    <xdr:cxnSp macro="">
      <xdr:nvCxnSpPr>
        <xdr:cNvPr id="286" name="直線コネクタ 285">
          <a:extLst>
            <a:ext uri="{FF2B5EF4-FFF2-40B4-BE49-F238E27FC236}">
              <a16:creationId xmlns:a16="http://schemas.microsoft.com/office/drawing/2014/main" id="{FC806965-82B8-4D50-A955-A2BE243CF275}"/>
            </a:ext>
          </a:extLst>
        </xdr:cNvPr>
        <xdr:cNvCxnSpPr/>
      </xdr:nvCxnSpPr>
      <xdr:spPr>
        <a:xfrm>
          <a:off x="9639300" y="6652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7E70FD49-59C5-489F-99CC-402C78DCB02B}"/>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4CF1F6F-1F2F-4995-9C5D-43EC1301B542}"/>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137185</xdr:rowOff>
    </xdr:from>
    <xdr:to>
      <xdr:col>50</xdr:col>
      <xdr:colOff>114300</xdr:colOff>
      <xdr:row>38</xdr:row>
      <xdr:rowOff>137871</xdr:rowOff>
    </xdr:to>
    <xdr:cxnSp macro="">
      <xdr:nvCxnSpPr>
        <xdr:cNvPr id="289" name="直線コネクタ 288">
          <a:extLst>
            <a:ext uri="{FF2B5EF4-FFF2-40B4-BE49-F238E27FC236}">
              <a16:creationId xmlns:a16="http://schemas.microsoft.com/office/drawing/2014/main" id="{ABB174B4-0787-434F-BD48-5F416C0736F9}"/>
            </a:ext>
          </a:extLst>
        </xdr:cNvPr>
        <xdr:cNvCxnSpPr/>
      </xdr:nvCxnSpPr>
      <xdr:spPr>
        <a:xfrm flipV="1">
          <a:off x="8750300" y="665228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C186749B-838C-41B2-A213-FAC3333B94FA}"/>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12F3ECBE-FF01-46FD-81A3-82FBE4EA55E7}"/>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136042</xdr:rowOff>
    </xdr:from>
    <xdr:to>
      <xdr:col>45</xdr:col>
      <xdr:colOff>177800</xdr:colOff>
      <xdr:row>38</xdr:row>
      <xdr:rowOff>137871</xdr:rowOff>
    </xdr:to>
    <xdr:cxnSp macro="">
      <xdr:nvCxnSpPr>
        <xdr:cNvPr id="292" name="直線コネクタ 291">
          <a:extLst>
            <a:ext uri="{FF2B5EF4-FFF2-40B4-BE49-F238E27FC236}">
              <a16:creationId xmlns:a16="http://schemas.microsoft.com/office/drawing/2014/main" id="{AF41D7A5-55E9-42AF-8BFE-578CDDCE3E39}"/>
            </a:ext>
          </a:extLst>
        </xdr:cNvPr>
        <xdr:cNvCxnSpPr/>
      </xdr:nvCxnSpPr>
      <xdr:spPr>
        <a:xfrm>
          <a:off x="7861300" y="665114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78A72F42-4F5C-4999-8FC9-13C3CD3031BB}"/>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4E7618BC-BC72-4499-9E6E-F8B4A9FDA763}"/>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136042</xdr:rowOff>
    </xdr:from>
    <xdr:to>
      <xdr:col>41</xdr:col>
      <xdr:colOff>50800</xdr:colOff>
      <xdr:row>38</xdr:row>
      <xdr:rowOff>136728</xdr:rowOff>
    </xdr:to>
    <xdr:cxnSp macro="">
      <xdr:nvCxnSpPr>
        <xdr:cNvPr id="295" name="直線コネクタ 294">
          <a:extLst>
            <a:ext uri="{FF2B5EF4-FFF2-40B4-BE49-F238E27FC236}">
              <a16:creationId xmlns:a16="http://schemas.microsoft.com/office/drawing/2014/main" id="{4EB4122D-3399-4CBD-945B-586ED92653B7}"/>
            </a:ext>
          </a:extLst>
        </xdr:cNvPr>
        <xdr:cNvCxnSpPr/>
      </xdr:nvCxnSpPr>
      <xdr:spPr>
        <a:xfrm flipV="1">
          <a:off x="6972300" y="66511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FDF94EA2-224F-4B1C-A318-0771E8E78493}"/>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624B46F2-57CB-448E-9DB9-B9DC9C46C125}"/>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FE016AD8-3A29-4A26-8E99-9A1C3A8C8814}"/>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53C0159F-BCC3-4209-AC37-CAE09BBF998F}"/>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8333E8C2-C512-4D04-B784-730EABACDE1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D96C600B-508E-4F20-A68C-739810FB092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50990F05-AD27-481B-B009-84361982980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34B39B7C-61A4-4B5B-8FC9-8C8B40FAC7C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F91FAAF3-7608-478B-9C67-E7ADB2382C7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86385</xdr:rowOff>
    </xdr:from>
    <xdr:to>
      <xdr:col>55</xdr:col>
      <xdr:colOff>50800</xdr:colOff>
      <xdr:row>39</xdr:row>
      <xdr:rowOff>16535</xdr:rowOff>
    </xdr:to>
    <xdr:sp macro="" textlink="">
      <xdr:nvSpPr>
        <xdr:cNvPr id="305" name="楕円 304">
          <a:extLst>
            <a:ext uri="{FF2B5EF4-FFF2-40B4-BE49-F238E27FC236}">
              <a16:creationId xmlns:a16="http://schemas.microsoft.com/office/drawing/2014/main" id="{381F72E8-A4DE-454D-B9EC-FCE1E4744F23}"/>
            </a:ext>
          </a:extLst>
        </xdr:cNvPr>
        <xdr:cNvSpPr/>
      </xdr:nvSpPr>
      <xdr:spPr>
        <a:xfrm>
          <a:off x="10426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1312</xdr:rowOff>
    </xdr:from>
    <xdr:ext cx="313932" cy="259045"/>
    <xdr:sp macro="" textlink="">
      <xdr:nvSpPr>
        <xdr:cNvPr id="306" name="労働費該当値テキスト">
          <a:extLst>
            <a:ext uri="{FF2B5EF4-FFF2-40B4-BE49-F238E27FC236}">
              <a16:creationId xmlns:a16="http://schemas.microsoft.com/office/drawing/2014/main" id="{DBBCFA2B-B5EA-4ADB-A4B4-A4507794EF25}"/>
            </a:ext>
          </a:extLst>
        </xdr:cNvPr>
        <xdr:cNvSpPr txBox="1"/>
      </xdr:nvSpPr>
      <xdr:spPr>
        <a:xfrm>
          <a:off x="10528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86385</xdr:rowOff>
    </xdr:from>
    <xdr:to>
      <xdr:col>50</xdr:col>
      <xdr:colOff>165100</xdr:colOff>
      <xdr:row>39</xdr:row>
      <xdr:rowOff>16535</xdr:rowOff>
    </xdr:to>
    <xdr:sp macro="" textlink="">
      <xdr:nvSpPr>
        <xdr:cNvPr id="307" name="楕円 306">
          <a:extLst>
            <a:ext uri="{FF2B5EF4-FFF2-40B4-BE49-F238E27FC236}">
              <a16:creationId xmlns:a16="http://schemas.microsoft.com/office/drawing/2014/main" id="{650F1292-74C9-4F8F-BA91-C1E56029D45B}"/>
            </a:ext>
          </a:extLst>
        </xdr:cNvPr>
        <xdr:cNvSpPr/>
      </xdr:nvSpPr>
      <xdr:spPr>
        <a:xfrm>
          <a:off x="9588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7662</xdr:rowOff>
    </xdr:from>
    <xdr:ext cx="313932" cy="259045"/>
    <xdr:sp macro="" textlink="">
      <xdr:nvSpPr>
        <xdr:cNvPr id="308" name="テキスト ボックス 307">
          <a:extLst>
            <a:ext uri="{FF2B5EF4-FFF2-40B4-BE49-F238E27FC236}">
              <a16:creationId xmlns:a16="http://schemas.microsoft.com/office/drawing/2014/main" id="{E52888CF-722B-4712-AFC9-ABA1DE0E6455}"/>
            </a:ext>
          </a:extLst>
        </xdr:cNvPr>
        <xdr:cNvSpPr txBox="1"/>
      </xdr:nvSpPr>
      <xdr:spPr>
        <a:xfrm>
          <a:off x="9482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87071</xdr:rowOff>
    </xdr:from>
    <xdr:to>
      <xdr:col>46</xdr:col>
      <xdr:colOff>38100</xdr:colOff>
      <xdr:row>39</xdr:row>
      <xdr:rowOff>17221</xdr:rowOff>
    </xdr:to>
    <xdr:sp macro="" textlink="">
      <xdr:nvSpPr>
        <xdr:cNvPr id="309" name="楕円 308">
          <a:extLst>
            <a:ext uri="{FF2B5EF4-FFF2-40B4-BE49-F238E27FC236}">
              <a16:creationId xmlns:a16="http://schemas.microsoft.com/office/drawing/2014/main" id="{4E6616E4-3BC6-497A-B10F-4CC79F42A4C6}"/>
            </a:ext>
          </a:extLst>
        </xdr:cNvPr>
        <xdr:cNvSpPr/>
      </xdr:nvSpPr>
      <xdr:spPr>
        <a:xfrm>
          <a:off x="8699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8348</xdr:rowOff>
    </xdr:from>
    <xdr:ext cx="249299" cy="259045"/>
    <xdr:sp macro="" textlink="">
      <xdr:nvSpPr>
        <xdr:cNvPr id="310" name="テキスト ボックス 309">
          <a:extLst>
            <a:ext uri="{FF2B5EF4-FFF2-40B4-BE49-F238E27FC236}">
              <a16:creationId xmlns:a16="http://schemas.microsoft.com/office/drawing/2014/main" id="{7B0C0F08-26DB-4BF3-8565-3D1E000F744E}"/>
            </a:ext>
          </a:extLst>
        </xdr:cNvPr>
        <xdr:cNvSpPr txBox="1"/>
      </xdr:nvSpPr>
      <xdr:spPr>
        <a:xfrm>
          <a:off x="8625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85242</xdr:rowOff>
    </xdr:from>
    <xdr:to>
      <xdr:col>41</xdr:col>
      <xdr:colOff>101600</xdr:colOff>
      <xdr:row>39</xdr:row>
      <xdr:rowOff>15392</xdr:rowOff>
    </xdr:to>
    <xdr:sp macro="" textlink="">
      <xdr:nvSpPr>
        <xdr:cNvPr id="311" name="楕円 310">
          <a:extLst>
            <a:ext uri="{FF2B5EF4-FFF2-40B4-BE49-F238E27FC236}">
              <a16:creationId xmlns:a16="http://schemas.microsoft.com/office/drawing/2014/main" id="{ABDA5EFB-A85A-4FE3-915A-1C9207A6D406}"/>
            </a:ext>
          </a:extLst>
        </xdr:cNvPr>
        <xdr:cNvSpPr/>
      </xdr:nvSpPr>
      <xdr:spPr>
        <a:xfrm>
          <a:off x="7810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6519</xdr:rowOff>
    </xdr:from>
    <xdr:ext cx="313932" cy="259045"/>
    <xdr:sp macro="" textlink="">
      <xdr:nvSpPr>
        <xdr:cNvPr id="312" name="テキスト ボックス 311">
          <a:extLst>
            <a:ext uri="{FF2B5EF4-FFF2-40B4-BE49-F238E27FC236}">
              <a16:creationId xmlns:a16="http://schemas.microsoft.com/office/drawing/2014/main" id="{DAA9489E-C810-4F21-97E3-777B36AA6B4D}"/>
            </a:ext>
          </a:extLst>
        </xdr:cNvPr>
        <xdr:cNvSpPr txBox="1"/>
      </xdr:nvSpPr>
      <xdr:spPr>
        <a:xfrm>
          <a:off x="7704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85928</xdr:rowOff>
    </xdr:from>
    <xdr:to>
      <xdr:col>36</xdr:col>
      <xdr:colOff>165100</xdr:colOff>
      <xdr:row>39</xdr:row>
      <xdr:rowOff>16078</xdr:rowOff>
    </xdr:to>
    <xdr:sp macro="" textlink="">
      <xdr:nvSpPr>
        <xdr:cNvPr id="313" name="楕円 312">
          <a:extLst>
            <a:ext uri="{FF2B5EF4-FFF2-40B4-BE49-F238E27FC236}">
              <a16:creationId xmlns:a16="http://schemas.microsoft.com/office/drawing/2014/main" id="{299C775F-1A3F-4A68-80FC-6096BE135386}"/>
            </a:ext>
          </a:extLst>
        </xdr:cNvPr>
        <xdr:cNvSpPr/>
      </xdr:nvSpPr>
      <xdr:spPr>
        <a:xfrm>
          <a:off x="6921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7205</xdr:rowOff>
    </xdr:from>
    <xdr:ext cx="313932" cy="259045"/>
    <xdr:sp macro="" textlink="">
      <xdr:nvSpPr>
        <xdr:cNvPr id="314" name="テキスト ボックス 313">
          <a:extLst>
            <a:ext uri="{FF2B5EF4-FFF2-40B4-BE49-F238E27FC236}">
              <a16:creationId xmlns:a16="http://schemas.microsoft.com/office/drawing/2014/main" id="{4601508F-B374-4872-982F-30A9C10DABC6}"/>
            </a:ext>
          </a:extLst>
        </xdr:cNvPr>
        <xdr:cNvSpPr txBox="1"/>
      </xdr:nvSpPr>
      <xdr:spPr>
        <a:xfrm>
          <a:off x="6815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3F3824AF-1AB0-4105-8642-6FF9BC7FADB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D5A6AAD8-47E4-4F2F-BBAC-5678B2497A7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E3AFF47E-A1C0-436F-9076-67CB2790769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9C5A483B-3F49-4E33-970C-C3FB221D781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34783ABB-0A28-4293-BD66-2C3EA7E4A46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B46F1A11-9DAF-469D-8E07-68D36B6C181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CB1795A4-781C-4A1A-9B7F-8F00A41C30F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B3909000-D531-4EF8-946A-141B895D8CF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DF98B2A-864A-4CC1-8CA9-8A5A86A13F8B}"/>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A631320A-F77F-46C7-ABDD-8D5D2B20814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7B9138F6-0CF8-41B1-A028-FF39174D293F}"/>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825DCD2E-CE88-439F-9E5F-465227262DB5}"/>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F2BD4171-BC49-4286-BFFD-1D17B1E8DC49}"/>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B498DD2-8516-4014-ACAE-D69DFFE16DDD}"/>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902DE62-5495-4F57-AE03-CF3A058C64CA}"/>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FB639CA1-B70F-4C6B-BD66-07B45F9472C5}"/>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4967ED37-ADBE-44AE-A27E-C51A5D03A0B2}"/>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76D835AE-FEB7-4F9F-A6B4-804380538A1D}"/>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B20C0A00-1FC5-4996-BD70-09A9EF698D58}"/>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BCEFEF49-793A-4211-B354-B4B012B9FAAD}"/>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4CB98F59-AF54-474A-AFF3-F5931BF11D3C}"/>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C23669DC-7893-44A8-ABE5-03A9EDBBA0B2}"/>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BE7891C9-A530-4C3F-9B20-7581DDC1F70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B73216DB-6472-4CC7-B16D-69FC94A6E84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7926E21C-B746-4E49-818E-523B473330D1}"/>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D868C6E1-E8CF-4903-B304-9CF23690FE5C}"/>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40C46F23-1CFD-4421-B61D-1B44A544BB9C}"/>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F1E48BD6-8FD8-4E9F-ACB0-B356A7DC821F}"/>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50381A7A-67D5-460B-9185-B92872BE1C78}"/>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666787E2-65CF-4B00-8B02-0A2391B0AE5C}"/>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80873</xdr:rowOff>
    </xdr:from>
    <xdr:to>
      <xdr:col>55</xdr:col>
      <xdr:colOff>0</xdr:colOff>
      <xdr:row>58</xdr:row>
      <xdr:rowOff>82942</xdr:rowOff>
    </xdr:to>
    <xdr:cxnSp macro="">
      <xdr:nvCxnSpPr>
        <xdr:cNvPr id="345" name="直線コネクタ 344">
          <a:extLst>
            <a:ext uri="{FF2B5EF4-FFF2-40B4-BE49-F238E27FC236}">
              <a16:creationId xmlns:a16="http://schemas.microsoft.com/office/drawing/2014/main" id="{D8BAD3E6-76E4-4B2D-B0A7-D14C8B03D7C1}"/>
            </a:ext>
          </a:extLst>
        </xdr:cNvPr>
        <xdr:cNvCxnSpPr/>
      </xdr:nvCxnSpPr>
      <xdr:spPr>
        <a:xfrm flipV="1">
          <a:off x="9639300" y="10024973"/>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54F30B45-B0C1-485C-AA96-8FB810896274}"/>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B64E75C6-389D-49EF-857E-B63975AAD53A}"/>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69422</xdr:rowOff>
    </xdr:from>
    <xdr:to>
      <xdr:col>50</xdr:col>
      <xdr:colOff>114300</xdr:colOff>
      <xdr:row>58</xdr:row>
      <xdr:rowOff>82942</xdr:rowOff>
    </xdr:to>
    <xdr:cxnSp macro="">
      <xdr:nvCxnSpPr>
        <xdr:cNvPr id="348" name="直線コネクタ 347">
          <a:extLst>
            <a:ext uri="{FF2B5EF4-FFF2-40B4-BE49-F238E27FC236}">
              <a16:creationId xmlns:a16="http://schemas.microsoft.com/office/drawing/2014/main" id="{F34AFD3F-EF82-4DF5-B6D3-6F9275E5D591}"/>
            </a:ext>
          </a:extLst>
        </xdr:cNvPr>
        <xdr:cNvCxnSpPr/>
      </xdr:nvCxnSpPr>
      <xdr:spPr>
        <a:xfrm>
          <a:off x="8750300" y="10013522"/>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F365F098-518A-44F8-8BAE-253CBAF34F0A}"/>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69C7404B-4673-43D3-B767-08C436C85B5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45082</xdr:rowOff>
    </xdr:from>
    <xdr:to>
      <xdr:col>45</xdr:col>
      <xdr:colOff>177800</xdr:colOff>
      <xdr:row>58</xdr:row>
      <xdr:rowOff>69422</xdr:rowOff>
    </xdr:to>
    <xdr:cxnSp macro="">
      <xdr:nvCxnSpPr>
        <xdr:cNvPr id="351" name="直線コネクタ 350">
          <a:extLst>
            <a:ext uri="{FF2B5EF4-FFF2-40B4-BE49-F238E27FC236}">
              <a16:creationId xmlns:a16="http://schemas.microsoft.com/office/drawing/2014/main" id="{84C0AB60-FC68-4EE3-8D6B-9EF2C5AC7086}"/>
            </a:ext>
          </a:extLst>
        </xdr:cNvPr>
        <xdr:cNvCxnSpPr/>
      </xdr:nvCxnSpPr>
      <xdr:spPr>
        <a:xfrm>
          <a:off x="7861300" y="9989182"/>
          <a:ext cx="889000" cy="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4C43152D-2218-4C32-80B1-5480E6257E0F}"/>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97155FFE-06E3-4671-BC0A-CE8707C69FF6}"/>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30582</xdr:rowOff>
    </xdr:from>
    <xdr:to>
      <xdr:col>41</xdr:col>
      <xdr:colOff>50800</xdr:colOff>
      <xdr:row>58</xdr:row>
      <xdr:rowOff>45082</xdr:rowOff>
    </xdr:to>
    <xdr:cxnSp macro="">
      <xdr:nvCxnSpPr>
        <xdr:cNvPr id="354" name="直線コネクタ 353">
          <a:extLst>
            <a:ext uri="{FF2B5EF4-FFF2-40B4-BE49-F238E27FC236}">
              <a16:creationId xmlns:a16="http://schemas.microsoft.com/office/drawing/2014/main" id="{374BC048-75F5-45E1-AB5B-6F86C0FB0997}"/>
            </a:ext>
          </a:extLst>
        </xdr:cNvPr>
        <xdr:cNvCxnSpPr/>
      </xdr:nvCxnSpPr>
      <xdr:spPr>
        <a:xfrm>
          <a:off x="6972300" y="9974682"/>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894E8057-3C4C-4F47-9AFB-8D763CCA0801}"/>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B696315D-4128-44B7-B319-C607A36BD9A9}"/>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50EA592D-1E1B-4F35-890A-C76A8971451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9EF830BC-5879-4C63-8253-C3C2CF957268}"/>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8047387C-D11B-4D14-9BBF-8398E14255E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5D168753-06F0-4690-A0EE-CC71651D548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27C102B4-DAA6-41DC-AB07-8E455BCA981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1BD003E1-C9C9-4204-AA48-CCF3CC0B010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3ACA0C62-A668-403E-B607-6C343289395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30073</xdr:rowOff>
    </xdr:from>
    <xdr:to>
      <xdr:col>55</xdr:col>
      <xdr:colOff>50800</xdr:colOff>
      <xdr:row>58</xdr:row>
      <xdr:rowOff>131673</xdr:rowOff>
    </xdr:to>
    <xdr:sp macro="" textlink="">
      <xdr:nvSpPr>
        <xdr:cNvPr id="364" name="楕円 363">
          <a:extLst>
            <a:ext uri="{FF2B5EF4-FFF2-40B4-BE49-F238E27FC236}">
              <a16:creationId xmlns:a16="http://schemas.microsoft.com/office/drawing/2014/main" id="{E17278E6-D131-4182-92E3-2141BCB04CA3}"/>
            </a:ext>
          </a:extLst>
        </xdr:cNvPr>
        <xdr:cNvSpPr/>
      </xdr:nvSpPr>
      <xdr:spPr>
        <a:xfrm>
          <a:off x="10426700" y="99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116450</xdr:rowOff>
    </xdr:from>
    <xdr:ext cx="534377" cy="259045"/>
    <xdr:sp macro="" textlink="">
      <xdr:nvSpPr>
        <xdr:cNvPr id="365" name="農林水産業費該当値テキスト">
          <a:extLst>
            <a:ext uri="{FF2B5EF4-FFF2-40B4-BE49-F238E27FC236}">
              <a16:creationId xmlns:a16="http://schemas.microsoft.com/office/drawing/2014/main" id="{F514F56D-9C4B-4E0E-A95C-28304BF6E6DE}"/>
            </a:ext>
          </a:extLst>
        </xdr:cNvPr>
        <xdr:cNvSpPr txBox="1"/>
      </xdr:nvSpPr>
      <xdr:spPr>
        <a:xfrm>
          <a:off x="10528300" y="98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32142</xdr:rowOff>
    </xdr:from>
    <xdr:to>
      <xdr:col>50</xdr:col>
      <xdr:colOff>165100</xdr:colOff>
      <xdr:row>58</xdr:row>
      <xdr:rowOff>133742</xdr:rowOff>
    </xdr:to>
    <xdr:sp macro="" textlink="">
      <xdr:nvSpPr>
        <xdr:cNvPr id="366" name="楕円 365">
          <a:extLst>
            <a:ext uri="{FF2B5EF4-FFF2-40B4-BE49-F238E27FC236}">
              <a16:creationId xmlns:a16="http://schemas.microsoft.com/office/drawing/2014/main" id="{FA13EEBD-26C2-4428-B8CA-4634C9C18CF0}"/>
            </a:ext>
          </a:extLst>
        </xdr:cNvPr>
        <xdr:cNvSpPr/>
      </xdr:nvSpPr>
      <xdr:spPr>
        <a:xfrm>
          <a:off x="9588500" y="99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124869</xdr:rowOff>
    </xdr:from>
    <xdr:ext cx="534377" cy="259045"/>
    <xdr:sp macro="" textlink="">
      <xdr:nvSpPr>
        <xdr:cNvPr id="367" name="テキスト ボックス 366">
          <a:extLst>
            <a:ext uri="{FF2B5EF4-FFF2-40B4-BE49-F238E27FC236}">
              <a16:creationId xmlns:a16="http://schemas.microsoft.com/office/drawing/2014/main" id="{9933281B-737D-46F6-A5E9-337D1DE52BD9}"/>
            </a:ext>
          </a:extLst>
        </xdr:cNvPr>
        <xdr:cNvSpPr txBox="1"/>
      </xdr:nvSpPr>
      <xdr:spPr>
        <a:xfrm>
          <a:off x="9372111" y="100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18622</xdr:rowOff>
    </xdr:from>
    <xdr:to>
      <xdr:col>46</xdr:col>
      <xdr:colOff>38100</xdr:colOff>
      <xdr:row>58</xdr:row>
      <xdr:rowOff>120222</xdr:rowOff>
    </xdr:to>
    <xdr:sp macro="" textlink="">
      <xdr:nvSpPr>
        <xdr:cNvPr id="368" name="楕円 367">
          <a:extLst>
            <a:ext uri="{FF2B5EF4-FFF2-40B4-BE49-F238E27FC236}">
              <a16:creationId xmlns:a16="http://schemas.microsoft.com/office/drawing/2014/main" id="{1BA36AE8-346F-416A-B947-29EA05681D2E}"/>
            </a:ext>
          </a:extLst>
        </xdr:cNvPr>
        <xdr:cNvSpPr/>
      </xdr:nvSpPr>
      <xdr:spPr>
        <a:xfrm>
          <a:off x="8699500" y="99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111349</xdr:rowOff>
    </xdr:from>
    <xdr:ext cx="534377" cy="259045"/>
    <xdr:sp macro="" textlink="">
      <xdr:nvSpPr>
        <xdr:cNvPr id="369" name="テキスト ボックス 368">
          <a:extLst>
            <a:ext uri="{FF2B5EF4-FFF2-40B4-BE49-F238E27FC236}">
              <a16:creationId xmlns:a16="http://schemas.microsoft.com/office/drawing/2014/main" id="{724B5796-59DE-42BD-BEB7-E962932B2AB3}"/>
            </a:ext>
          </a:extLst>
        </xdr:cNvPr>
        <xdr:cNvSpPr txBox="1"/>
      </xdr:nvSpPr>
      <xdr:spPr>
        <a:xfrm>
          <a:off x="8483111" y="100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165732</xdr:rowOff>
    </xdr:from>
    <xdr:to>
      <xdr:col>41</xdr:col>
      <xdr:colOff>101600</xdr:colOff>
      <xdr:row>58</xdr:row>
      <xdr:rowOff>95882</xdr:rowOff>
    </xdr:to>
    <xdr:sp macro="" textlink="">
      <xdr:nvSpPr>
        <xdr:cNvPr id="370" name="楕円 369">
          <a:extLst>
            <a:ext uri="{FF2B5EF4-FFF2-40B4-BE49-F238E27FC236}">
              <a16:creationId xmlns:a16="http://schemas.microsoft.com/office/drawing/2014/main" id="{77684135-2873-4FC7-B11F-DDF54E58687F}"/>
            </a:ext>
          </a:extLst>
        </xdr:cNvPr>
        <xdr:cNvSpPr/>
      </xdr:nvSpPr>
      <xdr:spPr>
        <a:xfrm>
          <a:off x="7810500" y="99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87009</xdr:rowOff>
    </xdr:from>
    <xdr:ext cx="534377" cy="259045"/>
    <xdr:sp macro="" textlink="">
      <xdr:nvSpPr>
        <xdr:cNvPr id="371" name="テキスト ボックス 370">
          <a:extLst>
            <a:ext uri="{FF2B5EF4-FFF2-40B4-BE49-F238E27FC236}">
              <a16:creationId xmlns:a16="http://schemas.microsoft.com/office/drawing/2014/main" id="{C9AAA09F-F913-4ECD-9B39-3434700D9654}"/>
            </a:ext>
          </a:extLst>
        </xdr:cNvPr>
        <xdr:cNvSpPr txBox="1"/>
      </xdr:nvSpPr>
      <xdr:spPr>
        <a:xfrm>
          <a:off x="7594111" y="100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151232</xdr:rowOff>
    </xdr:from>
    <xdr:to>
      <xdr:col>36</xdr:col>
      <xdr:colOff>165100</xdr:colOff>
      <xdr:row>58</xdr:row>
      <xdr:rowOff>81382</xdr:rowOff>
    </xdr:to>
    <xdr:sp macro="" textlink="">
      <xdr:nvSpPr>
        <xdr:cNvPr id="372" name="楕円 371">
          <a:extLst>
            <a:ext uri="{FF2B5EF4-FFF2-40B4-BE49-F238E27FC236}">
              <a16:creationId xmlns:a16="http://schemas.microsoft.com/office/drawing/2014/main" id="{06F63EB7-BE41-4D64-892D-B045EE525A68}"/>
            </a:ext>
          </a:extLst>
        </xdr:cNvPr>
        <xdr:cNvSpPr/>
      </xdr:nvSpPr>
      <xdr:spPr>
        <a:xfrm>
          <a:off x="6921500" y="99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72509</xdr:rowOff>
    </xdr:from>
    <xdr:ext cx="534377" cy="259045"/>
    <xdr:sp macro="" textlink="">
      <xdr:nvSpPr>
        <xdr:cNvPr id="373" name="テキスト ボックス 372">
          <a:extLst>
            <a:ext uri="{FF2B5EF4-FFF2-40B4-BE49-F238E27FC236}">
              <a16:creationId xmlns:a16="http://schemas.microsoft.com/office/drawing/2014/main" id="{1BDA2F7A-4A57-444B-B2CE-A9F3E004A33F}"/>
            </a:ext>
          </a:extLst>
        </xdr:cNvPr>
        <xdr:cNvSpPr txBox="1"/>
      </xdr:nvSpPr>
      <xdr:spPr>
        <a:xfrm>
          <a:off x="6705111" y="100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E445E71B-5B96-47C9-80DC-9A02C7FDF6D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4A86BFEC-E28E-443C-B58E-F7694A9FB85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9929A277-66F7-42FB-994D-C3263841C99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43BB044B-D328-43F2-9F2B-A80C670E634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3055EF97-CB96-4D24-BC46-889677DBD18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9AF24BF4-5E0E-48D1-A3B4-1F40DE4C8DF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3AF66644-9C9B-40F0-BC0D-241C791CFC6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3EF20325-0167-4FDF-9A58-C60BFC3B6CC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E1A6AB2-4A47-41B7-8FB1-6C024540007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D704BD4D-868B-4E04-AAA2-765C8B341CD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9245581D-5138-43BF-9C3B-92B94F76EFE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2776A33-158A-4123-8E4A-246EC7AFF7EB}"/>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3ADF7CCA-75A6-442E-8828-EB158008A3AB}"/>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30A74204-769D-4F8C-A9A5-2C8AB4AB8072}"/>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E79F8672-1558-4538-82E1-885245FAFA21}"/>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8E6F12C2-6DFE-41C7-9745-4F5593F0A4C7}"/>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1F8F67B2-3640-4BDF-B620-D816222F738A}"/>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CE0CF262-357A-4338-82FA-D2E0DAD7EDF1}"/>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26641853-0A25-4E37-93C3-95DF50DBC5D8}"/>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7F3FB9FC-B9E8-43D7-91C3-C5312BCC926B}"/>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95DA130E-D5EB-487A-9BED-ABA5BA343052}"/>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670C6F8A-B53F-4CC0-8CAF-4E477FE421D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98894026-5657-46E7-BD9C-88D5AF8198A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3ED104B0-56AC-41B0-9E24-21D00B31F53E}"/>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2FCAD8D4-8CFC-45B0-A50D-0D01B533542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C59A9BA1-2195-4A46-B879-E15FD6391F4D}"/>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37A5479D-26EA-4838-899F-66C53472ED34}"/>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10575915-6709-4E0C-8D3F-1C803907030E}"/>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BA67BAF6-0232-4ECF-882D-DD2BE1F5DFE2}"/>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A1FEF23E-EA82-4303-967A-2A2D20B55D14}"/>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141920</xdr:rowOff>
    </xdr:from>
    <xdr:to>
      <xdr:col>55</xdr:col>
      <xdr:colOff>0</xdr:colOff>
      <xdr:row>78</xdr:row>
      <xdr:rowOff>169526</xdr:rowOff>
    </xdr:to>
    <xdr:cxnSp macro="">
      <xdr:nvCxnSpPr>
        <xdr:cNvPr id="404" name="直線コネクタ 403">
          <a:extLst>
            <a:ext uri="{FF2B5EF4-FFF2-40B4-BE49-F238E27FC236}">
              <a16:creationId xmlns:a16="http://schemas.microsoft.com/office/drawing/2014/main" id="{645B620D-6526-4D5A-B8D4-51CD239889DC}"/>
            </a:ext>
          </a:extLst>
        </xdr:cNvPr>
        <xdr:cNvCxnSpPr/>
      </xdr:nvCxnSpPr>
      <xdr:spPr>
        <a:xfrm flipV="1">
          <a:off x="9639300" y="13515020"/>
          <a:ext cx="8382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CA918FBF-EF9C-4DEA-97E7-8F427B291B6D}"/>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CB1ADEA-11CC-4A11-BC69-75F1FC68E8EE}"/>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169526</xdr:rowOff>
    </xdr:from>
    <xdr:to>
      <xdr:col>50</xdr:col>
      <xdr:colOff>114300</xdr:colOff>
      <xdr:row>79</xdr:row>
      <xdr:rowOff>189</xdr:rowOff>
    </xdr:to>
    <xdr:cxnSp macro="">
      <xdr:nvCxnSpPr>
        <xdr:cNvPr id="407" name="直線コネクタ 406">
          <a:extLst>
            <a:ext uri="{FF2B5EF4-FFF2-40B4-BE49-F238E27FC236}">
              <a16:creationId xmlns:a16="http://schemas.microsoft.com/office/drawing/2014/main" id="{9E2F9855-E8AD-4287-96A0-C62058C4108E}"/>
            </a:ext>
          </a:extLst>
        </xdr:cNvPr>
        <xdr:cNvCxnSpPr/>
      </xdr:nvCxnSpPr>
      <xdr:spPr>
        <a:xfrm flipV="1">
          <a:off x="8750300" y="13542626"/>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BDA18D2A-D563-4024-896A-007C7117A7A2}"/>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A790D7C2-3082-45D1-90BD-8667243A79D3}"/>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158304</xdr:rowOff>
    </xdr:from>
    <xdr:to>
      <xdr:col>45</xdr:col>
      <xdr:colOff>177800</xdr:colOff>
      <xdr:row>79</xdr:row>
      <xdr:rowOff>189</xdr:rowOff>
    </xdr:to>
    <xdr:cxnSp macro="">
      <xdr:nvCxnSpPr>
        <xdr:cNvPr id="410" name="直線コネクタ 409">
          <a:extLst>
            <a:ext uri="{FF2B5EF4-FFF2-40B4-BE49-F238E27FC236}">
              <a16:creationId xmlns:a16="http://schemas.microsoft.com/office/drawing/2014/main" id="{9DB10A03-1473-4194-8034-2DF818F5CA46}"/>
            </a:ext>
          </a:extLst>
        </xdr:cNvPr>
        <xdr:cNvCxnSpPr/>
      </xdr:nvCxnSpPr>
      <xdr:spPr>
        <a:xfrm>
          <a:off x="7861300" y="13531404"/>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5EA461BC-7483-4964-9E46-452FEE9ECCD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A3D43EF1-39B9-4D65-BBA5-37E60C159F86}"/>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147407</xdr:rowOff>
    </xdr:from>
    <xdr:to>
      <xdr:col>41</xdr:col>
      <xdr:colOff>50800</xdr:colOff>
      <xdr:row>78</xdr:row>
      <xdr:rowOff>158304</xdr:rowOff>
    </xdr:to>
    <xdr:cxnSp macro="">
      <xdr:nvCxnSpPr>
        <xdr:cNvPr id="413" name="直線コネクタ 412">
          <a:extLst>
            <a:ext uri="{FF2B5EF4-FFF2-40B4-BE49-F238E27FC236}">
              <a16:creationId xmlns:a16="http://schemas.microsoft.com/office/drawing/2014/main" id="{E0068D0C-26BC-4394-976C-9EF0F5EC468B}"/>
            </a:ext>
          </a:extLst>
        </xdr:cNvPr>
        <xdr:cNvCxnSpPr/>
      </xdr:nvCxnSpPr>
      <xdr:spPr>
        <a:xfrm>
          <a:off x="6972300" y="1352050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A7245E52-96BE-416C-BDA3-98B0BF1D41D2}"/>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36A5FF18-02B4-427B-91AA-EAB9E9CE11C4}"/>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C522D51C-4487-4E0F-8908-335EEEA3C248}"/>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7F068FEC-06A0-4145-A2B8-530B18C8CCE1}"/>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5637F670-69CC-4BC5-A352-68098EC0BF1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87698C64-DC71-451D-83E4-EC1E774A3DE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43D453CA-43A4-49BD-AE5F-0D4C9EC75D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DC03CEDB-1B19-424C-A4D9-A959914315D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60F1A4B2-5F21-4AB1-A712-F3FE9811D55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91120</xdr:rowOff>
    </xdr:from>
    <xdr:to>
      <xdr:col>55</xdr:col>
      <xdr:colOff>50800</xdr:colOff>
      <xdr:row>79</xdr:row>
      <xdr:rowOff>21270</xdr:rowOff>
    </xdr:to>
    <xdr:sp macro="" textlink="">
      <xdr:nvSpPr>
        <xdr:cNvPr id="423" name="楕円 422">
          <a:extLst>
            <a:ext uri="{FF2B5EF4-FFF2-40B4-BE49-F238E27FC236}">
              <a16:creationId xmlns:a16="http://schemas.microsoft.com/office/drawing/2014/main" id="{2E747A62-B22D-4EAB-9DD1-2536571D2B99}"/>
            </a:ext>
          </a:extLst>
        </xdr:cNvPr>
        <xdr:cNvSpPr/>
      </xdr:nvSpPr>
      <xdr:spPr>
        <a:xfrm>
          <a:off x="10426700" y="1346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6047</xdr:rowOff>
    </xdr:from>
    <xdr:ext cx="534377" cy="259045"/>
    <xdr:sp macro="" textlink="">
      <xdr:nvSpPr>
        <xdr:cNvPr id="424" name="商工費該当値テキスト">
          <a:extLst>
            <a:ext uri="{FF2B5EF4-FFF2-40B4-BE49-F238E27FC236}">
              <a16:creationId xmlns:a16="http://schemas.microsoft.com/office/drawing/2014/main" id="{8F4FD5F1-D8C1-4E19-994D-5F23EFFCABDD}"/>
            </a:ext>
          </a:extLst>
        </xdr:cNvPr>
        <xdr:cNvSpPr txBox="1"/>
      </xdr:nvSpPr>
      <xdr:spPr>
        <a:xfrm>
          <a:off x="10528300" y="1337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118726</xdr:rowOff>
    </xdr:from>
    <xdr:to>
      <xdr:col>50</xdr:col>
      <xdr:colOff>165100</xdr:colOff>
      <xdr:row>79</xdr:row>
      <xdr:rowOff>48876</xdr:rowOff>
    </xdr:to>
    <xdr:sp macro="" textlink="">
      <xdr:nvSpPr>
        <xdr:cNvPr id="425" name="楕円 424">
          <a:extLst>
            <a:ext uri="{FF2B5EF4-FFF2-40B4-BE49-F238E27FC236}">
              <a16:creationId xmlns:a16="http://schemas.microsoft.com/office/drawing/2014/main" id="{AD030DC5-FEEC-43C3-B843-0621636AADFC}"/>
            </a:ext>
          </a:extLst>
        </xdr:cNvPr>
        <xdr:cNvSpPr/>
      </xdr:nvSpPr>
      <xdr:spPr>
        <a:xfrm>
          <a:off x="9588500" y="134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40003</xdr:rowOff>
    </xdr:from>
    <xdr:ext cx="469744" cy="259045"/>
    <xdr:sp macro="" textlink="">
      <xdr:nvSpPr>
        <xdr:cNvPr id="426" name="テキスト ボックス 425">
          <a:extLst>
            <a:ext uri="{FF2B5EF4-FFF2-40B4-BE49-F238E27FC236}">
              <a16:creationId xmlns:a16="http://schemas.microsoft.com/office/drawing/2014/main" id="{B702CBB9-E29F-4F95-9026-60B7ADEB22F8}"/>
            </a:ext>
          </a:extLst>
        </xdr:cNvPr>
        <xdr:cNvSpPr txBox="1"/>
      </xdr:nvSpPr>
      <xdr:spPr>
        <a:xfrm>
          <a:off x="9404428" y="1358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120839</xdr:rowOff>
    </xdr:from>
    <xdr:to>
      <xdr:col>46</xdr:col>
      <xdr:colOff>38100</xdr:colOff>
      <xdr:row>79</xdr:row>
      <xdr:rowOff>50989</xdr:rowOff>
    </xdr:to>
    <xdr:sp macro="" textlink="">
      <xdr:nvSpPr>
        <xdr:cNvPr id="427" name="楕円 426">
          <a:extLst>
            <a:ext uri="{FF2B5EF4-FFF2-40B4-BE49-F238E27FC236}">
              <a16:creationId xmlns:a16="http://schemas.microsoft.com/office/drawing/2014/main" id="{5F7FF56B-0B05-4F10-8B4B-0AAC9E4E9E86}"/>
            </a:ext>
          </a:extLst>
        </xdr:cNvPr>
        <xdr:cNvSpPr/>
      </xdr:nvSpPr>
      <xdr:spPr>
        <a:xfrm>
          <a:off x="8699500" y="134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42116</xdr:rowOff>
    </xdr:from>
    <xdr:ext cx="469744" cy="259045"/>
    <xdr:sp macro="" textlink="">
      <xdr:nvSpPr>
        <xdr:cNvPr id="428" name="テキスト ボックス 427">
          <a:extLst>
            <a:ext uri="{FF2B5EF4-FFF2-40B4-BE49-F238E27FC236}">
              <a16:creationId xmlns:a16="http://schemas.microsoft.com/office/drawing/2014/main" id="{7A799186-9C50-4D6A-B514-055B067E0D88}"/>
            </a:ext>
          </a:extLst>
        </xdr:cNvPr>
        <xdr:cNvSpPr txBox="1"/>
      </xdr:nvSpPr>
      <xdr:spPr>
        <a:xfrm>
          <a:off x="8515428" y="1358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107504</xdr:rowOff>
    </xdr:from>
    <xdr:to>
      <xdr:col>41</xdr:col>
      <xdr:colOff>101600</xdr:colOff>
      <xdr:row>79</xdr:row>
      <xdr:rowOff>37654</xdr:rowOff>
    </xdr:to>
    <xdr:sp macro="" textlink="">
      <xdr:nvSpPr>
        <xdr:cNvPr id="429" name="楕円 428">
          <a:extLst>
            <a:ext uri="{FF2B5EF4-FFF2-40B4-BE49-F238E27FC236}">
              <a16:creationId xmlns:a16="http://schemas.microsoft.com/office/drawing/2014/main" id="{DEBB0524-3BB0-4821-AADA-903EB068070C}"/>
            </a:ext>
          </a:extLst>
        </xdr:cNvPr>
        <xdr:cNvSpPr/>
      </xdr:nvSpPr>
      <xdr:spPr>
        <a:xfrm>
          <a:off x="7810500" y="134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28781</xdr:rowOff>
    </xdr:from>
    <xdr:ext cx="534377" cy="259045"/>
    <xdr:sp macro="" textlink="">
      <xdr:nvSpPr>
        <xdr:cNvPr id="430" name="テキスト ボックス 429">
          <a:extLst>
            <a:ext uri="{FF2B5EF4-FFF2-40B4-BE49-F238E27FC236}">
              <a16:creationId xmlns:a16="http://schemas.microsoft.com/office/drawing/2014/main" id="{8B71E5F5-B123-45BD-AB7D-4D988E7C1E79}"/>
            </a:ext>
          </a:extLst>
        </xdr:cNvPr>
        <xdr:cNvSpPr txBox="1"/>
      </xdr:nvSpPr>
      <xdr:spPr>
        <a:xfrm>
          <a:off x="7594111" y="1357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96607</xdr:rowOff>
    </xdr:from>
    <xdr:to>
      <xdr:col>36</xdr:col>
      <xdr:colOff>165100</xdr:colOff>
      <xdr:row>79</xdr:row>
      <xdr:rowOff>26757</xdr:rowOff>
    </xdr:to>
    <xdr:sp macro="" textlink="">
      <xdr:nvSpPr>
        <xdr:cNvPr id="431" name="楕円 430">
          <a:extLst>
            <a:ext uri="{FF2B5EF4-FFF2-40B4-BE49-F238E27FC236}">
              <a16:creationId xmlns:a16="http://schemas.microsoft.com/office/drawing/2014/main" id="{B8757727-1548-409C-9B47-22A9D9E26EAB}"/>
            </a:ext>
          </a:extLst>
        </xdr:cNvPr>
        <xdr:cNvSpPr/>
      </xdr:nvSpPr>
      <xdr:spPr>
        <a:xfrm>
          <a:off x="6921500" y="134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17884</xdr:rowOff>
    </xdr:from>
    <xdr:ext cx="534377" cy="259045"/>
    <xdr:sp macro="" textlink="">
      <xdr:nvSpPr>
        <xdr:cNvPr id="432" name="テキスト ボックス 431">
          <a:extLst>
            <a:ext uri="{FF2B5EF4-FFF2-40B4-BE49-F238E27FC236}">
              <a16:creationId xmlns:a16="http://schemas.microsoft.com/office/drawing/2014/main" id="{5AE72A06-833F-4B6F-A7EF-FD6839873369}"/>
            </a:ext>
          </a:extLst>
        </xdr:cNvPr>
        <xdr:cNvSpPr txBox="1"/>
      </xdr:nvSpPr>
      <xdr:spPr>
        <a:xfrm>
          <a:off x="6705111" y="1356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931C8DF7-2983-4B19-B0B9-3BC4DBCD1FF8}"/>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90B5E8A0-E0B6-4631-9AC4-E9C03756CE4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F1FC8FE-7964-4679-87B0-708736828F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ADA711F5-B3E1-4516-BB87-96EB82FBE54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D0ACA4D3-F970-4DCC-8D72-4EDAF57F1B7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D48360FE-D677-44A9-A24B-AB188A96B2B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49CF0BE3-BA31-43EA-B996-4EB98F502F9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A92FFA2F-017C-4F52-A3CC-13B7B1C5706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CDD0209C-987B-4C8D-99EC-01F5390D424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71E0D350-65D9-4F83-9767-2AC6557DC0B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BF543538-522E-41DD-A3A0-5069EEDB5986}"/>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C470B420-179C-4ADE-8E61-DC09DE5CB44B}"/>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39D2BE03-FC36-49F2-8325-B324CB5F49DF}"/>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6B59FEC4-8410-4760-81BF-3516D5C5AA7D}"/>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1E38DC7A-2589-436E-9E75-7AE8ADCBA3FC}"/>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8B99FFF1-69D5-493A-8E6E-DE7711A3CB37}"/>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ECFF8F6A-3316-45A0-A97C-A42603ED7B7D}"/>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B55C9182-BAB3-4836-BB6C-4333862077C4}"/>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2DD30A69-F6C6-440C-94D5-76B7FD22A724}"/>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7568182B-C80C-40C1-9821-6DE59ECD3D1E}"/>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6BC58C51-6EC7-4004-B564-E153777C06E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FA231081-771C-4490-B606-B3AC9FA46B11}"/>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A7B8A3C9-4AD9-47E4-B0D9-1DF32881433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94DC8427-1330-44A5-AD6B-3885F3C011F3}"/>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990D3D7F-F407-43BF-BAA5-910B7AA98FDD}"/>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C9398DE5-9466-433C-B3DA-0787F38C7DF2}"/>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DEB5A25B-1704-4032-8FF4-FF892D61CDA4}"/>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9B2147F4-B135-4FCA-8F4E-138E753DD66D}"/>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159249</xdr:rowOff>
    </xdr:from>
    <xdr:to>
      <xdr:col>55</xdr:col>
      <xdr:colOff>0</xdr:colOff>
      <xdr:row>98</xdr:row>
      <xdr:rowOff>8682</xdr:rowOff>
    </xdr:to>
    <xdr:cxnSp macro="">
      <xdr:nvCxnSpPr>
        <xdr:cNvPr id="461" name="直線コネクタ 460">
          <a:extLst>
            <a:ext uri="{FF2B5EF4-FFF2-40B4-BE49-F238E27FC236}">
              <a16:creationId xmlns:a16="http://schemas.microsoft.com/office/drawing/2014/main" id="{12C7F055-C058-47CD-BB17-52CF94D6DE54}"/>
            </a:ext>
          </a:extLst>
        </xdr:cNvPr>
        <xdr:cNvCxnSpPr/>
      </xdr:nvCxnSpPr>
      <xdr:spPr>
        <a:xfrm flipV="1">
          <a:off x="9639300" y="16789899"/>
          <a:ext cx="838200" cy="2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8E3A6423-A60C-478C-9D5A-2DD458EFCEEF}"/>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89866845-C694-4371-A8AE-2A662737F02C}"/>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8682</xdr:rowOff>
    </xdr:from>
    <xdr:to>
      <xdr:col>50</xdr:col>
      <xdr:colOff>114300</xdr:colOff>
      <xdr:row>98</xdr:row>
      <xdr:rowOff>14892</xdr:rowOff>
    </xdr:to>
    <xdr:cxnSp macro="">
      <xdr:nvCxnSpPr>
        <xdr:cNvPr id="464" name="直線コネクタ 463">
          <a:extLst>
            <a:ext uri="{FF2B5EF4-FFF2-40B4-BE49-F238E27FC236}">
              <a16:creationId xmlns:a16="http://schemas.microsoft.com/office/drawing/2014/main" id="{B3F7F06D-37EA-4B17-B61D-57E7452359F8}"/>
            </a:ext>
          </a:extLst>
        </xdr:cNvPr>
        <xdr:cNvCxnSpPr/>
      </xdr:nvCxnSpPr>
      <xdr:spPr>
        <a:xfrm flipV="1">
          <a:off x="8750300" y="16810782"/>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73F9F29A-9532-4F35-A760-C9E5F6E9D5E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D3685192-A4C2-46B3-969B-C5845012F191}"/>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159584</xdr:rowOff>
    </xdr:from>
    <xdr:to>
      <xdr:col>45</xdr:col>
      <xdr:colOff>177800</xdr:colOff>
      <xdr:row>98</xdr:row>
      <xdr:rowOff>14892</xdr:rowOff>
    </xdr:to>
    <xdr:cxnSp macro="">
      <xdr:nvCxnSpPr>
        <xdr:cNvPr id="467" name="直線コネクタ 466">
          <a:extLst>
            <a:ext uri="{FF2B5EF4-FFF2-40B4-BE49-F238E27FC236}">
              <a16:creationId xmlns:a16="http://schemas.microsoft.com/office/drawing/2014/main" id="{B3AFF14F-3BB6-4DAA-8DFE-8EB6610411FB}"/>
            </a:ext>
          </a:extLst>
        </xdr:cNvPr>
        <xdr:cNvCxnSpPr/>
      </xdr:nvCxnSpPr>
      <xdr:spPr>
        <a:xfrm>
          <a:off x="7861300" y="16790234"/>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50D7436C-E7C1-40F9-86C9-6A2EF26D2714}"/>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82168071-6BAB-483E-9B54-AC15627847CE}"/>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124670</xdr:rowOff>
    </xdr:from>
    <xdr:to>
      <xdr:col>41</xdr:col>
      <xdr:colOff>50800</xdr:colOff>
      <xdr:row>97</xdr:row>
      <xdr:rowOff>159584</xdr:rowOff>
    </xdr:to>
    <xdr:cxnSp macro="">
      <xdr:nvCxnSpPr>
        <xdr:cNvPr id="470" name="直線コネクタ 469">
          <a:extLst>
            <a:ext uri="{FF2B5EF4-FFF2-40B4-BE49-F238E27FC236}">
              <a16:creationId xmlns:a16="http://schemas.microsoft.com/office/drawing/2014/main" id="{C055FB26-6BC4-4225-BD3C-0F1328025EEE}"/>
            </a:ext>
          </a:extLst>
        </xdr:cNvPr>
        <xdr:cNvCxnSpPr/>
      </xdr:nvCxnSpPr>
      <xdr:spPr>
        <a:xfrm>
          <a:off x="6972300" y="16755320"/>
          <a:ext cx="889000" cy="3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701B95BC-FAA3-4F24-82C9-86285390422A}"/>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37ED9C31-F5F8-43F2-98E2-01447541860D}"/>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AB14BB88-2575-4700-9329-231C3BF6F4C7}"/>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id="{A1468864-5B1A-4328-965B-A0D1C1E50EDC}"/>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98EFDB4F-DE6E-4078-A7D5-2D376D5EF16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BF740BC6-F0D9-4E8E-AC89-756810FB769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5D86599C-1A4E-451F-B9B0-E7ED8C78521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4F78456F-E282-4203-8812-52360D2673D2}"/>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A9E49C55-FAB9-4CCB-8EA7-2F358E2D00D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108449</xdr:rowOff>
    </xdr:from>
    <xdr:to>
      <xdr:col>55</xdr:col>
      <xdr:colOff>50800</xdr:colOff>
      <xdr:row>98</xdr:row>
      <xdr:rowOff>38599</xdr:rowOff>
    </xdr:to>
    <xdr:sp macro="" textlink="">
      <xdr:nvSpPr>
        <xdr:cNvPr id="480" name="楕円 479">
          <a:extLst>
            <a:ext uri="{FF2B5EF4-FFF2-40B4-BE49-F238E27FC236}">
              <a16:creationId xmlns:a16="http://schemas.microsoft.com/office/drawing/2014/main" id="{FBFECF7A-07C9-475B-987D-E128074461FA}"/>
            </a:ext>
          </a:extLst>
        </xdr:cNvPr>
        <xdr:cNvSpPr/>
      </xdr:nvSpPr>
      <xdr:spPr>
        <a:xfrm>
          <a:off x="10426700" y="167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86876</xdr:rowOff>
    </xdr:from>
    <xdr:ext cx="534377" cy="259045"/>
    <xdr:sp macro="" textlink="">
      <xdr:nvSpPr>
        <xdr:cNvPr id="481" name="土木費該当値テキスト">
          <a:extLst>
            <a:ext uri="{FF2B5EF4-FFF2-40B4-BE49-F238E27FC236}">
              <a16:creationId xmlns:a16="http://schemas.microsoft.com/office/drawing/2014/main" id="{04869D24-2DB3-49B9-8609-5CAE616868E8}"/>
            </a:ext>
          </a:extLst>
        </xdr:cNvPr>
        <xdr:cNvSpPr txBox="1"/>
      </xdr:nvSpPr>
      <xdr:spPr>
        <a:xfrm>
          <a:off x="10528300" y="1671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129332</xdr:rowOff>
    </xdr:from>
    <xdr:to>
      <xdr:col>50</xdr:col>
      <xdr:colOff>165100</xdr:colOff>
      <xdr:row>98</xdr:row>
      <xdr:rowOff>59482</xdr:rowOff>
    </xdr:to>
    <xdr:sp macro="" textlink="">
      <xdr:nvSpPr>
        <xdr:cNvPr id="482" name="楕円 481">
          <a:extLst>
            <a:ext uri="{FF2B5EF4-FFF2-40B4-BE49-F238E27FC236}">
              <a16:creationId xmlns:a16="http://schemas.microsoft.com/office/drawing/2014/main" id="{C60A2431-9DEE-496F-98FF-465749D28927}"/>
            </a:ext>
          </a:extLst>
        </xdr:cNvPr>
        <xdr:cNvSpPr/>
      </xdr:nvSpPr>
      <xdr:spPr>
        <a:xfrm>
          <a:off x="9588500" y="167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50609</xdr:rowOff>
    </xdr:from>
    <xdr:ext cx="534377" cy="259045"/>
    <xdr:sp macro="" textlink="">
      <xdr:nvSpPr>
        <xdr:cNvPr id="483" name="テキスト ボックス 482">
          <a:extLst>
            <a:ext uri="{FF2B5EF4-FFF2-40B4-BE49-F238E27FC236}">
              <a16:creationId xmlns:a16="http://schemas.microsoft.com/office/drawing/2014/main" id="{90738A34-1797-4C9A-988B-4DB71735A42A}"/>
            </a:ext>
          </a:extLst>
        </xdr:cNvPr>
        <xdr:cNvSpPr txBox="1"/>
      </xdr:nvSpPr>
      <xdr:spPr>
        <a:xfrm>
          <a:off x="9372111" y="168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135542</xdr:rowOff>
    </xdr:from>
    <xdr:to>
      <xdr:col>46</xdr:col>
      <xdr:colOff>38100</xdr:colOff>
      <xdr:row>98</xdr:row>
      <xdr:rowOff>65692</xdr:rowOff>
    </xdr:to>
    <xdr:sp macro="" textlink="">
      <xdr:nvSpPr>
        <xdr:cNvPr id="484" name="楕円 483">
          <a:extLst>
            <a:ext uri="{FF2B5EF4-FFF2-40B4-BE49-F238E27FC236}">
              <a16:creationId xmlns:a16="http://schemas.microsoft.com/office/drawing/2014/main" id="{EC6D29E6-085B-4666-AAA0-C2176FC7B889}"/>
            </a:ext>
          </a:extLst>
        </xdr:cNvPr>
        <xdr:cNvSpPr/>
      </xdr:nvSpPr>
      <xdr:spPr>
        <a:xfrm>
          <a:off x="8699500" y="167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56819</xdr:rowOff>
    </xdr:from>
    <xdr:ext cx="534377" cy="259045"/>
    <xdr:sp macro="" textlink="">
      <xdr:nvSpPr>
        <xdr:cNvPr id="485" name="テキスト ボックス 484">
          <a:extLst>
            <a:ext uri="{FF2B5EF4-FFF2-40B4-BE49-F238E27FC236}">
              <a16:creationId xmlns:a16="http://schemas.microsoft.com/office/drawing/2014/main" id="{73F22995-42BA-43A6-9524-71E1A46FA419}"/>
            </a:ext>
          </a:extLst>
        </xdr:cNvPr>
        <xdr:cNvSpPr txBox="1"/>
      </xdr:nvSpPr>
      <xdr:spPr>
        <a:xfrm>
          <a:off x="8483111" y="168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108784</xdr:rowOff>
    </xdr:from>
    <xdr:to>
      <xdr:col>41</xdr:col>
      <xdr:colOff>101600</xdr:colOff>
      <xdr:row>98</xdr:row>
      <xdr:rowOff>38934</xdr:rowOff>
    </xdr:to>
    <xdr:sp macro="" textlink="">
      <xdr:nvSpPr>
        <xdr:cNvPr id="486" name="楕円 485">
          <a:extLst>
            <a:ext uri="{FF2B5EF4-FFF2-40B4-BE49-F238E27FC236}">
              <a16:creationId xmlns:a16="http://schemas.microsoft.com/office/drawing/2014/main" id="{1E4E3289-4F40-4114-99CB-5A4CA052CF34}"/>
            </a:ext>
          </a:extLst>
        </xdr:cNvPr>
        <xdr:cNvSpPr/>
      </xdr:nvSpPr>
      <xdr:spPr>
        <a:xfrm>
          <a:off x="7810500" y="167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30061</xdr:rowOff>
    </xdr:from>
    <xdr:ext cx="534377" cy="259045"/>
    <xdr:sp macro="" textlink="">
      <xdr:nvSpPr>
        <xdr:cNvPr id="487" name="テキスト ボックス 486">
          <a:extLst>
            <a:ext uri="{FF2B5EF4-FFF2-40B4-BE49-F238E27FC236}">
              <a16:creationId xmlns:a16="http://schemas.microsoft.com/office/drawing/2014/main" id="{FA9C1C55-A56B-46D0-A616-195D32B15D45}"/>
            </a:ext>
          </a:extLst>
        </xdr:cNvPr>
        <xdr:cNvSpPr txBox="1"/>
      </xdr:nvSpPr>
      <xdr:spPr>
        <a:xfrm>
          <a:off x="7594111" y="168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73870</xdr:rowOff>
    </xdr:from>
    <xdr:to>
      <xdr:col>36</xdr:col>
      <xdr:colOff>165100</xdr:colOff>
      <xdr:row>98</xdr:row>
      <xdr:rowOff>4020</xdr:rowOff>
    </xdr:to>
    <xdr:sp macro="" textlink="">
      <xdr:nvSpPr>
        <xdr:cNvPr id="488" name="楕円 487">
          <a:extLst>
            <a:ext uri="{FF2B5EF4-FFF2-40B4-BE49-F238E27FC236}">
              <a16:creationId xmlns:a16="http://schemas.microsoft.com/office/drawing/2014/main" id="{57BEFD0B-E9B2-4EB2-BBA4-A5388D41CF3F}"/>
            </a:ext>
          </a:extLst>
        </xdr:cNvPr>
        <xdr:cNvSpPr/>
      </xdr:nvSpPr>
      <xdr:spPr>
        <a:xfrm>
          <a:off x="6921500" y="167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20547</xdr:rowOff>
    </xdr:from>
    <xdr:ext cx="534377" cy="259045"/>
    <xdr:sp macro="" textlink="">
      <xdr:nvSpPr>
        <xdr:cNvPr id="489" name="テキスト ボックス 488">
          <a:extLst>
            <a:ext uri="{FF2B5EF4-FFF2-40B4-BE49-F238E27FC236}">
              <a16:creationId xmlns:a16="http://schemas.microsoft.com/office/drawing/2014/main" id="{37736E96-FD8F-4C8F-82B8-0E5D5671FAA4}"/>
            </a:ext>
          </a:extLst>
        </xdr:cNvPr>
        <xdr:cNvSpPr txBox="1"/>
      </xdr:nvSpPr>
      <xdr:spPr>
        <a:xfrm>
          <a:off x="6705111" y="164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82796ACB-0420-4FC4-A874-8806245958B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B1CB081C-7182-4F21-BDFF-555AE9ADED2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29D6F9C9-9F2B-40AB-82BF-A0F32DB5D1D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A980078-DC5A-4AFB-84A5-C2DEF9F052F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D45F50C2-BBDF-456A-9991-09BB6267BD0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9B267E69-9AB7-41DB-8477-7222404AB49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B4C8D5AA-02F2-4386-9DBF-B900EA137F9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6E2B9FE1-6A53-4440-A49E-6D386B1E737D}"/>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72956D08-F075-4955-8CBD-E956B67DD42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1FA5E899-6DE9-4082-B6CA-B3B86DB009E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95BA1360-1663-4632-9F20-1C0516C87384}"/>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1BE3A9F4-D125-4975-A4B4-8F8D8BB0541C}"/>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3A9695BA-C362-4C33-A83B-4890A497A85B}"/>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1694830D-DF1A-4FC1-8D7C-E24550119194}"/>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70E7E83-7C53-4333-AB61-964C90AB696E}"/>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6473579B-932B-4C85-89BE-42026B7272A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840DB186-6426-446D-A67E-BC710F827541}"/>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892A9D4C-E939-4250-87F4-B44659F14FAF}"/>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C892119E-3CC3-4B71-ABEE-6C5416D961B1}"/>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43787345-0307-49D2-9798-E75564D65264}"/>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6E4F955D-378D-45FA-9FB4-DB73C960AA1E}"/>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FECA83CB-2E92-46C2-96A9-450170D458F6}"/>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52FD06D2-A79E-4E67-AE5B-AECAFE06617D}"/>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F4655AFB-9500-443F-AFD0-18F46AA6C0F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8E2A55F9-F3F6-4E9D-82C6-DE28EEE38625}"/>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F9CBE97F-7065-4359-97C3-781977B2D4AD}"/>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D33ECAFE-41DD-4D65-828C-5362DA1A68EF}"/>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DE4EBD7E-12BD-48AC-97E3-29AD623F31BA}"/>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6F4F7B63-F579-4F37-B27A-CB7A531A3D15}"/>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73787</xdr:rowOff>
    </xdr:from>
    <xdr:to>
      <xdr:col>85</xdr:col>
      <xdr:colOff>127000</xdr:colOff>
      <xdr:row>39</xdr:row>
      <xdr:rowOff>7455</xdr:rowOff>
    </xdr:to>
    <xdr:cxnSp macro="">
      <xdr:nvCxnSpPr>
        <xdr:cNvPr id="519" name="直線コネクタ 518">
          <a:extLst>
            <a:ext uri="{FF2B5EF4-FFF2-40B4-BE49-F238E27FC236}">
              <a16:creationId xmlns:a16="http://schemas.microsoft.com/office/drawing/2014/main" id="{F7DC0C52-46FE-425D-AE35-250949587559}"/>
            </a:ext>
          </a:extLst>
        </xdr:cNvPr>
        <xdr:cNvCxnSpPr/>
      </xdr:nvCxnSpPr>
      <xdr:spPr>
        <a:xfrm flipV="1">
          <a:off x="15481300" y="6588887"/>
          <a:ext cx="8382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F671E4D4-05D9-4915-AF40-50C2693B3B6B}"/>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E52607E9-2B19-41A4-8987-407D59396D8F}"/>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7455</xdr:rowOff>
    </xdr:from>
    <xdr:to>
      <xdr:col>81</xdr:col>
      <xdr:colOff>50800</xdr:colOff>
      <xdr:row>39</xdr:row>
      <xdr:rowOff>21095</xdr:rowOff>
    </xdr:to>
    <xdr:cxnSp macro="">
      <xdr:nvCxnSpPr>
        <xdr:cNvPr id="522" name="直線コネクタ 521">
          <a:extLst>
            <a:ext uri="{FF2B5EF4-FFF2-40B4-BE49-F238E27FC236}">
              <a16:creationId xmlns:a16="http://schemas.microsoft.com/office/drawing/2014/main" id="{DF89D6BB-D2B0-4B66-A0E5-E4646567E92E}"/>
            </a:ext>
          </a:extLst>
        </xdr:cNvPr>
        <xdr:cNvCxnSpPr/>
      </xdr:nvCxnSpPr>
      <xdr:spPr>
        <a:xfrm flipV="1">
          <a:off x="14592300" y="6694005"/>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A55AE767-9AE7-46CD-B1C5-6B9B7E14C652}"/>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ADDDE6D9-10DB-43B7-8E84-122EECE0A4C2}"/>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169723</xdr:rowOff>
    </xdr:from>
    <xdr:to>
      <xdr:col>76</xdr:col>
      <xdr:colOff>114300</xdr:colOff>
      <xdr:row>39</xdr:row>
      <xdr:rowOff>21095</xdr:rowOff>
    </xdr:to>
    <xdr:cxnSp macro="">
      <xdr:nvCxnSpPr>
        <xdr:cNvPr id="525" name="直線コネクタ 524">
          <a:extLst>
            <a:ext uri="{FF2B5EF4-FFF2-40B4-BE49-F238E27FC236}">
              <a16:creationId xmlns:a16="http://schemas.microsoft.com/office/drawing/2014/main" id="{48A753B9-4FDC-45CC-B9CA-7587106E6B08}"/>
            </a:ext>
          </a:extLst>
        </xdr:cNvPr>
        <xdr:cNvCxnSpPr/>
      </xdr:nvCxnSpPr>
      <xdr:spPr>
        <a:xfrm>
          <a:off x="13703300" y="6684823"/>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FF9226C7-73B0-40F1-BA90-6FE83C943122}"/>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A55D11E-1E10-437F-BE61-A24103D85742}"/>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169723</xdr:rowOff>
    </xdr:from>
    <xdr:to>
      <xdr:col>71</xdr:col>
      <xdr:colOff>177800</xdr:colOff>
      <xdr:row>39</xdr:row>
      <xdr:rowOff>19361</xdr:rowOff>
    </xdr:to>
    <xdr:cxnSp macro="">
      <xdr:nvCxnSpPr>
        <xdr:cNvPr id="528" name="直線コネクタ 527">
          <a:extLst>
            <a:ext uri="{FF2B5EF4-FFF2-40B4-BE49-F238E27FC236}">
              <a16:creationId xmlns:a16="http://schemas.microsoft.com/office/drawing/2014/main" id="{B73230EA-8F48-4986-B18D-2AE72A3DEEF9}"/>
            </a:ext>
          </a:extLst>
        </xdr:cNvPr>
        <xdr:cNvCxnSpPr/>
      </xdr:nvCxnSpPr>
      <xdr:spPr>
        <a:xfrm flipV="1">
          <a:off x="12814300" y="6684823"/>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D676589-F464-4AD3-A067-F6D429969752}"/>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FA872B5C-25D7-4F57-8F06-7D07C22D84CA}"/>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503A286F-1262-4871-B39C-1F99BB773916}"/>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772F0DE3-B37C-4DFF-B59F-9280F085CFE8}"/>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BF045F89-A56F-4516-8F0C-EF0687FAD22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411677E0-6082-48A7-A002-A8E574711A9A}"/>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15814E79-832D-4D42-996E-82ACF2A1A85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63B5FFD8-0FD4-4CF3-B271-B8F8FFD83AC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A5B8289D-6104-4230-8612-9625220DE7E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22987</xdr:rowOff>
    </xdr:from>
    <xdr:to>
      <xdr:col>85</xdr:col>
      <xdr:colOff>177800</xdr:colOff>
      <xdr:row>38</xdr:row>
      <xdr:rowOff>124587</xdr:rowOff>
    </xdr:to>
    <xdr:sp macro="" textlink="">
      <xdr:nvSpPr>
        <xdr:cNvPr id="538" name="楕円 537">
          <a:extLst>
            <a:ext uri="{FF2B5EF4-FFF2-40B4-BE49-F238E27FC236}">
              <a16:creationId xmlns:a16="http://schemas.microsoft.com/office/drawing/2014/main" id="{D282364F-B21B-4178-9003-6905C22C53CA}"/>
            </a:ext>
          </a:extLst>
        </xdr:cNvPr>
        <xdr:cNvSpPr/>
      </xdr:nvSpPr>
      <xdr:spPr>
        <a:xfrm>
          <a:off x="162687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1414</xdr:rowOff>
    </xdr:from>
    <xdr:ext cx="534377" cy="259045"/>
    <xdr:sp macro="" textlink="">
      <xdr:nvSpPr>
        <xdr:cNvPr id="539" name="消防費該当値テキスト">
          <a:extLst>
            <a:ext uri="{FF2B5EF4-FFF2-40B4-BE49-F238E27FC236}">
              <a16:creationId xmlns:a16="http://schemas.microsoft.com/office/drawing/2014/main" id="{0A74B160-377B-4C2B-8223-71411E0AD468}"/>
            </a:ext>
          </a:extLst>
        </xdr:cNvPr>
        <xdr:cNvSpPr txBox="1"/>
      </xdr:nvSpPr>
      <xdr:spPr>
        <a:xfrm>
          <a:off x="16370300" y="65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128105</xdr:rowOff>
    </xdr:from>
    <xdr:to>
      <xdr:col>81</xdr:col>
      <xdr:colOff>101600</xdr:colOff>
      <xdr:row>39</xdr:row>
      <xdr:rowOff>58255</xdr:rowOff>
    </xdr:to>
    <xdr:sp macro="" textlink="">
      <xdr:nvSpPr>
        <xdr:cNvPr id="540" name="楕円 539">
          <a:extLst>
            <a:ext uri="{FF2B5EF4-FFF2-40B4-BE49-F238E27FC236}">
              <a16:creationId xmlns:a16="http://schemas.microsoft.com/office/drawing/2014/main" id="{52D9A8AE-73D5-4E4D-9688-8F0DFEC7C20C}"/>
            </a:ext>
          </a:extLst>
        </xdr:cNvPr>
        <xdr:cNvSpPr/>
      </xdr:nvSpPr>
      <xdr:spPr>
        <a:xfrm>
          <a:off x="15430500" y="66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49382</xdr:rowOff>
    </xdr:from>
    <xdr:ext cx="534377" cy="259045"/>
    <xdr:sp macro="" textlink="">
      <xdr:nvSpPr>
        <xdr:cNvPr id="541" name="テキスト ボックス 540">
          <a:extLst>
            <a:ext uri="{FF2B5EF4-FFF2-40B4-BE49-F238E27FC236}">
              <a16:creationId xmlns:a16="http://schemas.microsoft.com/office/drawing/2014/main" id="{31621F7D-5367-44DC-90C4-1E279D640B77}"/>
            </a:ext>
          </a:extLst>
        </xdr:cNvPr>
        <xdr:cNvSpPr txBox="1"/>
      </xdr:nvSpPr>
      <xdr:spPr>
        <a:xfrm>
          <a:off x="15214111" y="67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141745</xdr:rowOff>
    </xdr:from>
    <xdr:to>
      <xdr:col>76</xdr:col>
      <xdr:colOff>165100</xdr:colOff>
      <xdr:row>39</xdr:row>
      <xdr:rowOff>71895</xdr:rowOff>
    </xdr:to>
    <xdr:sp macro="" textlink="">
      <xdr:nvSpPr>
        <xdr:cNvPr id="542" name="楕円 541">
          <a:extLst>
            <a:ext uri="{FF2B5EF4-FFF2-40B4-BE49-F238E27FC236}">
              <a16:creationId xmlns:a16="http://schemas.microsoft.com/office/drawing/2014/main" id="{E0221E49-E855-40BD-A800-503E68587C7D}"/>
            </a:ext>
          </a:extLst>
        </xdr:cNvPr>
        <xdr:cNvSpPr/>
      </xdr:nvSpPr>
      <xdr:spPr>
        <a:xfrm>
          <a:off x="14541500" y="66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63022</xdr:rowOff>
    </xdr:from>
    <xdr:ext cx="534377" cy="259045"/>
    <xdr:sp macro="" textlink="">
      <xdr:nvSpPr>
        <xdr:cNvPr id="543" name="テキスト ボックス 542">
          <a:extLst>
            <a:ext uri="{FF2B5EF4-FFF2-40B4-BE49-F238E27FC236}">
              <a16:creationId xmlns:a16="http://schemas.microsoft.com/office/drawing/2014/main" id="{F0D4073D-38CC-4DAF-A103-CF44F793BF7C}"/>
            </a:ext>
          </a:extLst>
        </xdr:cNvPr>
        <xdr:cNvSpPr txBox="1"/>
      </xdr:nvSpPr>
      <xdr:spPr>
        <a:xfrm>
          <a:off x="14325111" y="674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118923</xdr:rowOff>
    </xdr:from>
    <xdr:to>
      <xdr:col>72</xdr:col>
      <xdr:colOff>38100</xdr:colOff>
      <xdr:row>39</xdr:row>
      <xdr:rowOff>49073</xdr:rowOff>
    </xdr:to>
    <xdr:sp macro="" textlink="">
      <xdr:nvSpPr>
        <xdr:cNvPr id="544" name="楕円 543">
          <a:extLst>
            <a:ext uri="{FF2B5EF4-FFF2-40B4-BE49-F238E27FC236}">
              <a16:creationId xmlns:a16="http://schemas.microsoft.com/office/drawing/2014/main" id="{6A33BF9A-7E70-46F0-A559-4BFDBFCB0901}"/>
            </a:ext>
          </a:extLst>
        </xdr:cNvPr>
        <xdr:cNvSpPr/>
      </xdr:nvSpPr>
      <xdr:spPr>
        <a:xfrm>
          <a:off x="13652500" y="66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40200</xdr:rowOff>
    </xdr:from>
    <xdr:ext cx="534377" cy="259045"/>
    <xdr:sp macro="" textlink="">
      <xdr:nvSpPr>
        <xdr:cNvPr id="545" name="テキスト ボックス 544">
          <a:extLst>
            <a:ext uri="{FF2B5EF4-FFF2-40B4-BE49-F238E27FC236}">
              <a16:creationId xmlns:a16="http://schemas.microsoft.com/office/drawing/2014/main" id="{293326FB-9C37-4A0D-9DC7-92E2DF00E81F}"/>
            </a:ext>
          </a:extLst>
        </xdr:cNvPr>
        <xdr:cNvSpPr txBox="1"/>
      </xdr:nvSpPr>
      <xdr:spPr>
        <a:xfrm>
          <a:off x="13436111" y="672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140011</xdr:rowOff>
    </xdr:from>
    <xdr:to>
      <xdr:col>67</xdr:col>
      <xdr:colOff>101600</xdr:colOff>
      <xdr:row>39</xdr:row>
      <xdr:rowOff>70161</xdr:rowOff>
    </xdr:to>
    <xdr:sp macro="" textlink="">
      <xdr:nvSpPr>
        <xdr:cNvPr id="546" name="楕円 545">
          <a:extLst>
            <a:ext uri="{FF2B5EF4-FFF2-40B4-BE49-F238E27FC236}">
              <a16:creationId xmlns:a16="http://schemas.microsoft.com/office/drawing/2014/main" id="{1050C084-F6C2-4900-87B6-D9BFCC45BBD6}"/>
            </a:ext>
          </a:extLst>
        </xdr:cNvPr>
        <xdr:cNvSpPr/>
      </xdr:nvSpPr>
      <xdr:spPr>
        <a:xfrm>
          <a:off x="12763500" y="66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61288</xdr:rowOff>
    </xdr:from>
    <xdr:ext cx="534377" cy="259045"/>
    <xdr:sp macro="" textlink="">
      <xdr:nvSpPr>
        <xdr:cNvPr id="547" name="テキスト ボックス 546">
          <a:extLst>
            <a:ext uri="{FF2B5EF4-FFF2-40B4-BE49-F238E27FC236}">
              <a16:creationId xmlns:a16="http://schemas.microsoft.com/office/drawing/2014/main" id="{39314CCF-6E7D-4E87-BFE8-884E162B35B3}"/>
            </a:ext>
          </a:extLst>
        </xdr:cNvPr>
        <xdr:cNvSpPr txBox="1"/>
      </xdr:nvSpPr>
      <xdr:spPr>
        <a:xfrm>
          <a:off x="12547111" y="674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4CF83218-0691-42AE-ACED-F13C91E4686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70EDA081-B8A6-4D27-AC7E-64483F24A27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BB434BCA-6E40-44F2-B04D-F6BC5FC403D2}"/>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98685166-373E-4643-8FAA-30ED1491114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DF8BC077-FCBB-4A6A-8893-E0A07CD01E5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D0CC79ED-D3D3-4CAC-9EE9-0E196ACB346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B5AF936F-55C8-42DE-AA27-BFF5882B2C3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12E4AE07-014B-41E6-A614-23C03B9EA2DA}"/>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FBD2907A-CC20-45EC-B1FF-1DA9C590812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BBE4AA12-A3F6-4D38-99B0-8803C29189A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168EBC5-9B68-4C4A-A21C-CC065758F91C}"/>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58256E5D-19AB-4221-8E8C-D128A06452DF}"/>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A512FE0C-AE76-47BE-8AAA-712A1812C74C}"/>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4A50B687-A995-415A-8509-59AA7009A2BF}"/>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3E4132FF-4469-4D51-A04A-711374E13E76}"/>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810FB9C1-3F63-4E43-8636-86FD91656099}"/>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A57F3525-9957-4454-9879-2A8285AF47EF}"/>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E61D03FA-8E1A-4767-A316-984B020D0479}"/>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77E25FB8-BA41-4A6D-BD9A-690691403896}"/>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FBDC5A38-BC7B-454F-8490-B0AB8945EBE9}"/>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23B39C02-E23F-4CDC-A4D4-059304E7BB71}"/>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FAA33C72-E488-4180-A80E-08AFBEA10F01}"/>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E8609684-F274-4B8C-8F95-30FFC1357CB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2B21C29D-B4C9-4BB8-B1FF-37D305DBAD0C}"/>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E19F67C1-7242-4DFC-996B-97C5613422B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57F379A8-1776-4DA1-8920-B91918A515DF}"/>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58CF4A20-5720-48AE-9685-39AF4881D9CF}"/>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97532E8C-AC3C-4B88-996F-F057C7707C18}"/>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B1597A9-FF3A-401A-912D-B55EC7A4D3C1}"/>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4FECAE3D-465A-4B49-8E3E-22F8ECE2B2C4}"/>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127787</xdr:rowOff>
    </xdr:from>
    <xdr:to>
      <xdr:col>85</xdr:col>
      <xdr:colOff>127000</xdr:colOff>
      <xdr:row>56</xdr:row>
      <xdr:rowOff>20455</xdr:rowOff>
    </xdr:to>
    <xdr:cxnSp macro="">
      <xdr:nvCxnSpPr>
        <xdr:cNvPr id="578" name="直線コネクタ 577">
          <a:extLst>
            <a:ext uri="{FF2B5EF4-FFF2-40B4-BE49-F238E27FC236}">
              <a16:creationId xmlns:a16="http://schemas.microsoft.com/office/drawing/2014/main" id="{F0419EFA-7815-418A-B57A-47E85BC926AA}"/>
            </a:ext>
          </a:extLst>
        </xdr:cNvPr>
        <xdr:cNvCxnSpPr/>
      </xdr:nvCxnSpPr>
      <xdr:spPr>
        <a:xfrm flipV="1">
          <a:off x="15481300" y="9386087"/>
          <a:ext cx="838200" cy="23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B779A46D-40E9-4B29-9063-DE4912A8AEFA}"/>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28E392F8-C3E7-4367-BB7D-7A1D1B347C5F}"/>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19607</xdr:rowOff>
    </xdr:from>
    <xdr:to>
      <xdr:col>81</xdr:col>
      <xdr:colOff>50800</xdr:colOff>
      <xdr:row>56</xdr:row>
      <xdr:rowOff>20455</xdr:rowOff>
    </xdr:to>
    <xdr:cxnSp macro="">
      <xdr:nvCxnSpPr>
        <xdr:cNvPr id="581" name="直線コネクタ 580">
          <a:extLst>
            <a:ext uri="{FF2B5EF4-FFF2-40B4-BE49-F238E27FC236}">
              <a16:creationId xmlns:a16="http://schemas.microsoft.com/office/drawing/2014/main" id="{E0D27A74-C887-4682-AB20-C485FE6DEADD}"/>
            </a:ext>
          </a:extLst>
        </xdr:cNvPr>
        <xdr:cNvCxnSpPr/>
      </xdr:nvCxnSpPr>
      <xdr:spPr>
        <a:xfrm>
          <a:off x="14592300" y="9620807"/>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28319399-238A-450A-8CFC-4522A28371DF}"/>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id="{3ADEC3A8-88CD-4162-B0E7-5BBBC1D897A5}"/>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169921</xdr:rowOff>
    </xdr:from>
    <xdr:to>
      <xdr:col>76</xdr:col>
      <xdr:colOff>114300</xdr:colOff>
      <xdr:row>56</xdr:row>
      <xdr:rowOff>19607</xdr:rowOff>
    </xdr:to>
    <xdr:cxnSp macro="">
      <xdr:nvCxnSpPr>
        <xdr:cNvPr id="584" name="直線コネクタ 583">
          <a:extLst>
            <a:ext uri="{FF2B5EF4-FFF2-40B4-BE49-F238E27FC236}">
              <a16:creationId xmlns:a16="http://schemas.microsoft.com/office/drawing/2014/main" id="{0D1E2D2E-720B-4AF1-AA52-8A7B2FDFA2A3}"/>
            </a:ext>
          </a:extLst>
        </xdr:cNvPr>
        <xdr:cNvCxnSpPr/>
      </xdr:nvCxnSpPr>
      <xdr:spPr>
        <a:xfrm>
          <a:off x="13703300" y="9599671"/>
          <a:ext cx="889000" cy="2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F5B625F9-137B-4FD0-B736-3500AF25152E}"/>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a:extLst>
            <a:ext uri="{FF2B5EF4-FFF2-40B4-BE49-F238E27FC236}">
              <a16:creationId xmlns:a16="http://schemas.microsoft.com/office/drawing/2014/main" id="{A890059D-8F60-4E8A-8195-814B4AC1F206}"/>
            </a:ext>
          </a:extLst>
        </xdr:cNvPr>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169921</xdr:rowOff>
    </xdr:from>
    <xdr:to>
      <xdr:col>71</xdr:col>
      <xdr:colOff>177800</xdr:colOff>
      <xdr:row>56</xdr:row>
      <xdr:rowOff>58</xdr:rowOff>
    </xdr:to>
    <xdr:cxnSp macro="">
      <xdr:nvCxnSpPr>
        <xdr:cNvPr id="587" name="直線コネクタ 586">
          <a:extLst>
            <a:ext uri="{FF2B5EF4-FFF2-40B4-BE49-F238E27FC236}">
              <a16:creationId xmlns:a16="http://schemas.microsoft.com/office/drawing/2014/main" id="{C472A18C-B262-4D7E-A98B-A73C2C467190}"/>
            </a:ext>
          </a:extLst>
        </xdr:cNvPr>
        <xdr:cNvCxnSpPr/>
      </xdr:nvCxnSpPr>
      <xdr:spPr>
        <a:xfrm flipV="1">
          <a:off x="12814300" y="9599671"/>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3771E9D7-D084-4885-A81C-051710956573}"/>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E08372B3-EE99-43D3-A85D-E911642597C5}"/>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14172920-5E2D-4A6F-A672-E371EA847E6E}"/>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id="{2EAEB4D7-66D4-498C-96EA-133158498C2F}"/>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4C4B8D48-006B-4B40-8B8A-C9792195B06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712ECA54-DF05-421E-A69D-C10FFA234D4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37D067BE-4660-4E72-BEC0-51CA76AECDF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E8E7CDC4-A62B-4469-AF7F-4C75C852C8E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B9F96323-F05E-43F0-BA11-577F506E5D3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76987</xdr:rowOff>
    </xdr:from>
    <xdr:to>
      <xdr:col>85</xdr:col>
      <xdr:colOff>177800</xdr:colOff>
      <xdr:row>55</xdr:row>
      <xdr:rowOff>7137</xdr:rowOff>
    </xdr:to>
    <xdr:sp macro="" textlink="">
      <xdr:nvSpPr>
        <xdr:cNvPr id="597" name="楕円 596">
          <a:extLst>
            <a:ext uri="{FF2B5EF4-FFF2-40B4-BE49-F238E27FC236}">
              <a16:creationId xmlns:a16="http://schemas.microsoft.com/office/drawing/2014/main" id="{0D691D4F-2755-4539-9F55-9AA66D55FD1E}"/>
            </a:ext>
          </a:extLst>
        </xdr:cNvPr>
        <xdr:cNvSpPr/>
      </xdr:nvSpPr>
      <xdr:spPr>
        <a:xfrm>
          <a:off x="16268700" y="93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99864</xdr:rowOff>
    </xdr:from>
    <xdr:ext cx="599010" cy="259045"/>
    <xdr:sp macro="" textlink="">
      <xdr:nvSpPr>
        <xdr:cNvPr id="598" name="教育費該当値テキスト">
          <a:extLst>
            <a:ext uri="{FF2B5EF4-FFF2-40B4-BE49-F238E27FC236}">
              <a16:creationId xmlns:a16="http://schemas.microsoft.com/office/drawing/2014/main" id="{D89F0540-7368-49F5-88C2-FA5A2F5A03AA}"/>
            </a:ext>
          </a:extLst>
        </xdr:cNvPr>
        <xdr:cNvSpPr txBox="1"/>
      </xdr:nvSpPr>
      <xdr:spPr>
        <a:xfrm>
          <a:off x="16370300" y="918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141105</xdr:rowOff>
    </xdr:from>
    <xdr:to>
      <xdr:col>81</xdr:col>
      <xdr:colOff>101600</xdr:colOff>
      <xdr:row>56</xdr:row>
      <xdr:rowOff>71255</xdr:rowOff>
    </xdr:to>
    <xdr:sp macro="" textlink="">
      <xdr:nvSpPr>
        <xdr:cNvPr id="599" name="楕円 598">
          <a:extLst>
            <a:ext uri="{FF2B5EF4-FFF2-40B4-BE49-F238E27FC236}">
              <a16:creationId xmlns:a16="http://schemas.microsoft.com/office/drawing/2014/main" id="{5410FB2F-681C-44F3-AD6E-BDE3A01BEA38}"/>
            </a:ext>
          </a:extLst>
        </xdr:cNvPr>
        <xdr:cNvSpPr/>
      </xdr:nvSpPr>
      <xdr:spPr>
        <a:xfrm>
          <a:off x="15430500" y="95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87782</xdr:rowOff>
    </xdr:from>
    <xdr:ext cx="534377" cy="259045"/>
    <xdr:sp macro="" textlink="">
      <xdr:nvSpPr>
        <xdr:cNvPr id="600" name="テキスト ボックス 599">
          <a:extLst>
            <a:ext uri="{FF2B5EF4-FFF2-40B4-BE49-F238E27FC236}">
              <a16:creationId xmlns:a16="http://schemas.microsoft.com/office/drawing/2014/main" id="{9D73B91A-93D4-452C-94B6-7DD5A12C3ED3}"/>
            </a:ext>
          </a:extLst>
        </xdr:cNvPr>
        <xdr:cNvSpPr txBox="1"/>
      </xdr:nvSpPr>
      <xdr:spPr>
        <a:xfrm>
          <a:off x="15214111" y="934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140257</xdr:rowOff>
    </xdr:from>
    <xdr:to>
      <xdr:col>76</xdr:col>
      <xdr:colOff>165100</xdr:colOff>
      <xdr:row>56</xdr:row>
      <xdr:rowOff>70407</xdr:rowOff>
    </xdr:to>
    <xdr:sp macro="" textlink="">
      <xdr:nvSpPr>
        <xdr:cNvPr id="601" name="楕円 600">
          <a:extLst>
            <a:ext uri="{FF2B5EF4-FFF2-40B4-BE49-F238E27FC236}">
              <a16:creationId xmlns:a16="http://schemas.microsoft.com/office/drawing/2014/main" id="{A6D08264-8ECC-41A2-BA37-F54127C6E306}"/>
            </a:ext>
          </a:extLst>
        </xdr:cNvPr>
        <xdr:cNvSpPr/>
      </xdr:nvSpPr>
      <xdr:spPr>
        <a:xfrm>
          <a:off x="14541500" y="95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86934</xdr:rowOff>
    </xdr:from>
    <xdr:ext cx="534377" cy="259045"/>
    <xdr:sp macro="" textlink="">
      <xdr:nvSpPr>
        <xdr:cNvPr id="602" name="テキスト ボックス 601">
          <a:extLst>
            <a:ext uri="{FF2B5EF4-FFF2-40B4-BE49-F238E27FC236}">
              <a16:creationId xmlns:a16="http://schemas.microsoft.com/office/drawing/2014/main" id="{48B08266-E6E9-4101-8A79-DF205DD44DDD}"/>
            </a:ext>
          </a:extLst>
        </xdr:cNvPr>
        <xdr:cNvSpPr txBox="1"/>
      </xdr:nvSpPr>
      <xdr:spPr>
        <a:xfrm>
          <a:off x="14325111" y="93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119121</xdr:rowOff>
    </xdr:from>
    <xdr:to>
      <xdr:col>72</xdr:col>
      <xdr:colOff>38100</xdr:colOff>
      <xdr:row>56</xdr:row>
      <xdr:rowOff>49271</xdr:rowOff>
    </xdr:to>
    <xdr:sp macro="" textlink="">
      <xdr:nvSpPr>
        <xdr:cNvPr id="603" name="楕円 602">
          <a:extLst>
            <a:ext uri="{FF2B5EF4-FFF2-40B4-BE49-F238E27FC236}">
              <a16:creationId xmlns:a16="http://schemas.microsoft.com/office/drawing/2014/main" id="{29109C17-0F9C-4C24-930E-B8C0F06F879C}"/>
            </a:ext>
          </a:extLst>
        </xdr:cNvPr>
        <xdr:cNvSpPr/>
      </xdr:nvSpPr>
      <xdr:spPr>
        <a:xfrm>
          <a:off x="13652500" y="95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65798</xdr:rowOff>
    </xdr:from>
    <xdr:ext cx="534377" cy="259045"/>
    <xdr:sp macro="" textlink="">
      <xdr:nvSpPr>
        <xdr:cNvPr id="604" name="テキスト ボックス 603">
          <a:extLst>
            <a:ext uri="{FF2B5EF4-FFF2-40B4-BE49-F238E27FC236}">
              <a16:creationId xmlns:a16="http://schemas.microsoft.com/office/drawing/2014/main" id="{078BA484-EA3D-4F2D-8632-E66489097F4D}"/>
            </a:ext>
          </a:extLst>
        </xdr:cNvPr>
        <xdr:cNvSpPr txBox="1"/>
      </xdr:nvSpPr>
      <xdr:spPr>
        <a:xfrm>
          <a:off x="13436111" y="932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120708</xdr:rowOff>
    </xdr:from>
    <xdr:to>
      <xdr:col>67</xdr:col>
      <xdr:colOff>101600</xdr:colOff>
      <xdr:row>56</xdr:row>
      <xdr:rowOff>50858</xdr:rowOff>
    </xdr:to>
    <xdr:sp macro="" textlink="">
      <xdr:nvSpPr>
        <xdr:cNvPr id="605" name="楕円 604">
          <a:extLst>
            <a:ext uri="{FF2B5EF4-FFF2-40B4-BE49-F238E27FC236}">
              <a16:creationId xmlns:a16="http://schemas.microsoft.com/office/drawing/2014/main" id="{1F2AE78E-DA73-4C35-8541-3145CB253053}"/>
            </a:ext>
          </a:extLst>
        </xdr:cNvPr>
        <xdr:cNvSpPr/>
      </xdr:nvSpPr>
      <xdr:spPr>
        <a:xfrm>
          <a:off x="12763500" y="95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67385</xdr:rowOff>
    </xdr:from>
    <xdr:ext cx="534377" cy="259045"/>
    <xdr:sp macro="" textlink="">
      <xdr:nvSpPr>
        <xdr:cNvPr id="606" name="テキスト ボックス 605">
          <a:extLst>
            <a:ext uri="{FF2B5EF4-FFF2-40B4-BE49-F238E27FC236}">
              <a16:creationId xmlns:a16="http://schemas.microsoft.com/office/drawing/2014/main" id="{818553CF-ECB2-49A0-8D37-4AA7B663F4CD}"/>
            </a:ext>
          </a:extLst>
        </xdr:cNvPr>
        <xdr:cNvSpPr txBox="1"/>
      </xdr:nvSpPr>
      <xdr:spPr>
        <a:xfrm>
          <a:off x="12547111" y="93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435ED589-FE53-4BE9-8195-D5FF1CF97D2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B4EF022F-4664-4593-8283-27D3914483E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8CB16AC-532D-4D89-81F6-E1EB3FD2A41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6D16E76E-CEBD-40E9-BAE8-F7D81CCDF1E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64CCDBE4-EA2C-490D-9A68-6F4A8257F8F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5AD16CD1-D89C-4ACC-BE52-FA813BF45D8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12AA4CF8-907C-42AC-B255-B9700BB0993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A26CE5E0-CC6C-4529-BF60-288A35984AE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9FF11360-A0DC-4E67-9EFA-6B8627A8B16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A09A3526-B866-4EE7-A0EE-A19E99CFA2B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CE4A05EE-F4E3-40B8-ADEE-735CEBD9EA3B}"/>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8E1FE0D-0EB9-4BC9-BBCF-90CB7829CEC1}"/>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6180FAB7-0E23-487C-96D7-C9D2C50ABA68}"/>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8506E072-91DA-4F5E-B1AA-D5DECC8F3B36}"/>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FCC4E4EE-D270-409B-98AF-467A5C5ABC46}"/>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FE839377-0551-4F5A-8310-D6818806EB3C}"/>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D34B31D-0DBF-4E74-8FA2-94B417779928}"/>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B0B42360-6C52-4C0D-BB47-889DB45499AC}"/>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91954535-0203-4E20-8276-9A74C6AF5D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9DA90374-D668-4635-A6A5-E18F4F7FC7E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ECCCA407-B08F-4CCD-935E-B1DE5CC64E7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E76E7925-2F52-43B1-B6C4-3E69CEA29EDB}"/>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6BC8165C-EE17-41F5-AF16-D1AB070EC853}"/>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A87E25F7-635D-4691-88AA-631B4364BDA2}"/>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F1E6F599-EEFF-4F0D-9499-8570E6B2B66E}"/>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823CC65F-884D-4ED5-ACB1-3B34F50B7A8A}"/>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137962</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74FFDE6A-0439-4043-8986-01558771EFD7}"/>
            </a:ext>
          </a:extLst>
        </xdr:cNvPr>
        <xdr:cNvCxnSpPr/>
      </xdr:nvCxnSpPr>
      <xdr:spPr>
        <a:xfrm>
          <a:off x="15481300" y="13511062"/>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5223CD3-9284-400B-BBF8-A054AF115E8E}"/>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CEC18FFE-3551-4B34-85CD-70D31A5358B1}"/>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137962</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45F7A0D6-0F5E-4793-B39F-707D0A2D947A}"/>
            </a:ext>
          </a:extLst>
        </xdr:cNvPr>
        <xdr:cNvCxnSpPr/>
      </xdr:nvCxnSpPr>
      <xdr:spPr>
        <a:xfrm flipV="1">
          <a:off x="14592300" y="1351106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F2CF50B9-7363-44B9-BA49-B14859AAC224}"/>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D1F12F49-41A5-4986-8E95-48EC140993BA}"/>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83EB454-6905-4BEF-8E41-4033806C9886}"/>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C6CAB662-80CB-4933-9F57-B43A29B3EAB6}"/>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1D83A005-4109-46D5-91F4-281408E05777}"/>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15B58937-773B-43BD-BB5D-5587C3CD5608}"/>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58A935DB-625E-4B7A-8FA7-95044E10E98F}"/>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62DAF23D-F3BF-4813-B1AD-C496450E4BFD}"/>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5FC40ECC-533D-4BA5-9ADB-F4D1AA95F59D}"/>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E3E5DCCB-CF2D-4464-8176-F2A33614414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714333ED-651C-4671-93A1-713E1FD60DB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37773C08-89DA-4C4B-8333-1DDDB46EA05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C7E87315-EBE6-4D87-A9B8-DE38BDFEE09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27D88865-732C-49BC-B6A6-4405BF5E513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FB401C71-6F91-4B33-B509-DDABFCB3B66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FB78AFA1-1F22-48A8-9FDC-402F439829EF}"/>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859598D1-BE5A-41BB-AF9F-C4D2AFDE173E}"/>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87162</xdr:rowOff>
    </xdr:from>
    <xdr:to>
      <xdr:col>81</xdr:col>
      <xdr:colOff>101600</xdr:colOff>
      <xdr:row>79</xdr:row>
      <xdr:rowOff>17312</xdr:rowOff>
    </xdr:to>
    <xdr:sp macro="" textlink="">
      <xdr:nvSpPr>
        <xdr:cNvPr id="654" name="楕円 653">
          <a:extLst>
            <a:ext uri="{FF2B5EF4-FFF2-40B4-BE49-F238E27FC236}">
              <a16:creationId xmlns:a16="http://schemas.microsoft.com/office/drawing/2014/main" id="{4E15C19F-5FEB-44FC-8DFE-440F94F0885C}"/>
            </a:ext>
          </a:extLst>
        </xdr:cNvPr>
        <xdr:cNvSpPr/>
      </xdr:nvSpPr>
      <xdr:spPr>
        <a:xfrm>
          <a:off x="15430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8439</xdr:rowOff>
    </xdr:from>
    <xdr:ext cx="378565" cy="259045"/>
    <xdr:sp macro="" textlink="">
      <xdr:nvSpPr>
        <xdr:cNvPr id="655" name="テキスト ボックス 654">
          <a:extLst>
            <a:ext uri="{FF2B5EF4-FFF2-40B4-BE49-F238E27FC236}">
              <a16:creationId xmlns:a16="http://schemas.microsoft.com/office/drawing/2014/main" id="{D422E9DF-D17A-4144-A541-8C1CDDF70E01}"/>
            </a:ext>
          </a:extLst>
        </xdr:cNvPr>
        <xdr:cNvSpPr txBox="1"/>
      </xdr:nvSpPr>
      <xdr:spPr>
        <a:xfrm>
          <a:off x="15292017" y="1355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67132CC2-70BB-41A2-BC49-D967D3DAEBAE}"/>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87B8905-8A6A-4AC1-89FF-BE524BAB9D61}"/>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7967DAC0-9515-4E05-B61F-E480331440FF}"/>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2859A5D0-26F9-4F05-8C1B-FAD3167993CB}"/>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14D09978-B9EA-498E-9F8A-361DB41C7FC3}"/>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8E26F8D1-06D6-486E-BB7E-EC7DB210B627}"/>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323B204-F6B2-4124-A31B-72EDDC92DD0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23424EA-A1D0-40F5-9DC4-17736DC741F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C7D3B1D-F575-45E7-AAEC-67D0D703C73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55BC45F8-5C25-4AB2-B732-4D0B1B3B3D0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ADFC30ED-2393-4640-99BB-E19DFDC62D7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D83804ED-776A-46A3-B89A-597BBCF212A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618CA144-2501-44E4-BC0D-1EEECF0DFF0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12FDA811-87AE-40ED-A7EC-546E7452D35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577F7A52-0C55-4FD6-81F2-0CCA3B58090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E603DC05-B7F2-41E8-B609-B8925F63084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661D9775-CF3A-44C5-882F-A311E1492D14}"/>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62635D9D-1BC5-4C9C-AC66-F9A2F188F08A}"/>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D58FF9F6-2E7E-4148-BD26-28E9B4B8CFBF}"/>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89DB9CD7-0A43-4CED-973C-56314FB1F4D4}"/>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8C65E01-4E09-466F-90DD-08CDC12F0168}"/>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A42E6F97-1722-47DA-8F6D-A711B1C746A5}"/>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690DC49D-5709-46B4-9AC1-FD778B85CBC8}"/>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E537A163-EF38-47F5-B45D-E0F91BD1EF1C}"/>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B5B144EA-177D-46A6-ACBF-3E8F00D10EAB}"/>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D0E64DA9-79F8-4B02-8145-81DAA558D8A6}"/>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1C910159-C930-48EA-B60A-49838CFF5AA6}"/>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F38E1DA1-81C1-46B3-84DD-C85085A55B42}"/>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FD888ED4-507A-45CA-A580-55CF0F854CF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2F49DAA1-A870-430A-9E5F-077406A6A32B}"/>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2CF77B2E-360D-4AEC-8B22-4DEDF1DB4DA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140374</xdr:rowOff>
    </xdr:from>
    <xdr:to>
      <xdr:col>85</xdr:col>
      <xdr:colOff>126364</xdr:colOff>
      <xdr:row>97</xdr:row>
      <xdr:rowOff>169886</xdr:rowOff>
    </xdr:to>
    <xdr:cxnSp macro="">
      <xdr:nvCxnSpPr>
        <xdr:cNvPr id="687" name="直線コネクタ 686">
          <a:extLst>
            <a:ext uri="{FF2B5EF4-FFF2-40B4-BE49-F238E27FC236}">
              <a16:creationId xmlns:a16="http://schemas.microsoft.com/office/drawing/2014/main" id="{4B82A867-DA45-4A9B-A8F7-89046C212C79}"/>
            </a:ext>
          </a:extLst>
        </xdr:cNvPr>
        <xdr:cNvCxnSpPr/>
      </xdr:nvCxnSpPr>
      <xdr:spPr>
        <a:xfrm flipV="1">
          <a:off x="16317595" y="15570874"/>
          <a:ext cx="1269" cy="1229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2263</xdr:rowOff>
    </xdr:from>
    <xdr:ext cx="534377" cy="259045"/>
    <xdr:sp macro="" textlink="">
      <xdr:nvSpPr>
        <xdr:cNvPr id="688" name="公債費最小値テキスト">
          <a:extLst>
            <a:ext uri="{FF2B5EF4-FFF2-40B4-BE49-F238E27FC236}">
              <a16:creationId xmlns:a16="http://schemas.microsoft.com/office/drawing/2014/main" id="{71A9B797-6534-4B58-9AD9-02E1C058D730}"/>
            </a:ext>
          </a:extLst>
        </xdr:cNvPr>
        <xdr:cNvSpPr txBox="1"/>
      </xdr:nvSpPr>
      <xdr:spPr>
        <a:xfrm>
          <a:off x="16370300" y="168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169886</xdr:rowOff>
    </xdr:from>
    <xdr:to>
      <xdr:col>86</xdr:col>
      <xdr:colOff>25400</xdr:colOff>
      <xdr:row>97</xdr:row>
      <xdr:rowOff>169886</xdr:rowOff>
    </xdr:to>
    <xdr:cxnSp macro="">
      <xdr:nvCxnSpPr>
        <xdr:cNvPr id="689" name="直線コネクタ 688">
          <a:extLst>
            <a:ext uri="{FF2B5EF4-FFF2-40B4-BE49-F238E27FC236}">
              <a16:creationId xmlns:a16="http://schemas.microsoft.com/office/drawing/2014/main" id="{907C023D-3977-4F73-AB81-DC07CDB1D0C8}"/>
            </a:ext>
          </a:extLst>
        </xdr:cNvPr>
        <xdr:cNvCxnSpPr/>
      </xdr:nvCxnSpPr>
      <xdr:spPr>
        <a:xfrm>
          <a:off x="16230600" y="168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87051</xdr:rowOff>
    </xdr:from>
    <xdr:ext cx="599010" cy="259045"/>
    <xdr:sp macro="" textlink="">
      <xdr:nvSpPr>
        <xdr:cNvPr id="690" name="公債費最大値テキスト">
          <a:extLst>
            <a:ext uri="{FF2B5EF4-FFF2-40B4-BE49-F238E27FC236}">
              <a16:creationId xmlns:a16="http://schemas.microsoft.com/office/drawing/2014/main" id="{DD1281FF-1191-47BC-AC94-05765929994C}"/>
            </a:ext>
          </a:extLst>
        </xdr:cNvPr>
        <xdr:cNvSpPr txBox="1"/>
      </xdr:nvSpPr>
      <xdr:spPr>
        <a:xfrm>
          <a:off x="16370300" y="1534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140374</xdr:rowOff>
    </xdr:from>
    <xdr:to>
      <xdr:col>86</xdr:col>
      <xdr:colOff>25400</xdr:colOff>
      <xdr:row>90</xdr:row>
      <xdr:rowOff>140374</xdr:rowOff>
    </xdr:to>
    <xdr:cxnSp macro="">
      <xdr:nvCxnSpPr>
        <xdr:cNvPr id="691" name="直線コネクタ 690">
          <a:extLst>
            <a:ext uri="{FF2B5EF4-FFF2-40B4-BE49-F238E27FC236}">
              <a16:creationId xmlns:a16="http://schemas.microsoft.com/office/drawing/2014/main" id="{B3A04E94-57B3-493C-A068-582611B76DDA}"/>
            </a:ext>
          </a:extLst>
        </xdr:cNvPr>
        <xdr:cNvCxnSpPr/>
      </xdr:nvCxnSpPr>
      <xdr:spPr>
        <a:xfrm>
          <a:off x="16230600" y="1557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168025</xdr:rowOff>
    </xdr:from>
    <xdr:to>
      <xdr:col>85</xdr:col>
      <xdr:colOff>127000</xdr:colOff>
      <xdr:row>97</xdr:row>
      <xdr:rowOff>169886</xdr:rowOff>
    </xdr:to>
    <xdr:cxnSp macro="">
      <xdr:nvCxnSpPr>
        <xdr:cNvPr id="692" name="直線コネクタ 691">
          <a:extLst>
            <a:ext uri="{FF2B5EF4-FFF2-40B4-BE49-F238E27FC236}">
              <a16:creationId xmlns:a16="http://schemas.microsoft.com/office/drawing/2014/main" id="{485096DE-C815-46B9-9397-5E25AD5068A2}"/>
            </a:ext>
          </a:extLst>
        </xdr:cNvPr>
        <xdr:cNvCxnSpPr/>
      </xdr:nvCxnSpPr>
      <xdr:spPr>
        <a:xfrm>
          <a:off x="15481300" y="16798675"/>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119266</xdr:rowOff>
    </xdr:from>
    <xdr:ext cx="534377" cy="259045"/>
    <xdr:sp macro="" textlink="">
      <xdr:nvSpPr>
        <xdr:cNvPr id="693" name="公債費平均値テキスト">
          <a:extLst>
            <a:ext uri="{FF2B5EF4-FFF2-40B4-BE49-F238E27FC236}">
              <a16:creationId xmlns:a16="http://schemas.microsoft.com/office/drawing/2014/main" id="{095DE797-79DA-4E99-8BDB-003241414AEC}"/>
            </a:ext>
          </a:extLst>
        </xdr:cNvPr>
        <xdr:cNvSpPr txBox="1"/>
      </xdr:nvSpPr>
      <xdr:spPr>
        <a:xfrm>
          <a:off x="16370300" y="16235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96389</xdr:rowOff>
    </xdr:from>
    <xdr:to>
      <xdr:col>85</xdr:col>
      <xdr:colOff>177800</xdr:colOff>
      <xdr:row>96</xdr:row>
      <xdr:rowOff>26539</xdr:rowOff>
    </xdr:to>
    <xdr:sp macro="" textlink="">
      <xdr:nvSpPr>
        <xdr:cNvPr id="694" name="フローチャート: 判断 693">
          <a:extLst>
            <a:ext uri="{FF2B5EF4-FFF2-40B4-BE49-F238E27FC236}">
              <a16:creationId xmlns:a16="http://schemas.microsoft.com/office/drawing/2014/main" id="{6CB38087-6DBF-4C53-9F25-93AA65B3B7C6}"/>
            </a:ext>
          </a:extLst>
        </xdr:cNvPr>
        <xdr:cNvSpPr/>
      </xdr:nvSpPr>
      <xdr:spPr>
        <a:xfrm>
          <a:off x="16268700" y="163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168025</xdr:rowOff>
    </xdr:from>
    <xdr:to>
      <xdr:col>81</xdr:col>
      <xdr:colOff>50800</xdr:colOff>
      <xdr:row>97</xdr:row>
      <xdr:rowOff>168711</xdr:rowOff>
    </xdr:to>
    <xdr:cxnSp macro="">
      <xdr:nvCxnSpPr>
        <xdr:cNvPr id="695" name="直線コネクタ 694">
          <a:extLst>
            <a:ext uri="{FF2B5EF4-FFF2-40B4-BE49-F238E27FC236}">
              <a16:creationId xmlns:a16="http://schemas.microsoft.com/office/drawing/2014/main" id="{D60F9B65-B82B-4892-A456-140A95145055}"/>
            </a:ext>
          </a:extLst>
        </xdr:cNvPr>
        <xdr:cNvCxnSpPr/>
      </xdr:nvCxnSpPr>
      <xdr:spPr>
        <a:xfrm flipV="1">
          <a:off x="14592300" y="1679867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79080</xdr:rowOff>
    </xdr:from>
    <xdr:to>
      <xdr:col>81</xdr:col>
      <xdr:colOff>101600</xdr:colOff>
      <xdr:row>96</xdr:row>
      <xdr:rowOff>9230</xdr:rowOff>
    </xdr:to>
    <xdr:sp macro="" textlink="">
      <xdr:nvSpPr>
        <xdr:cNvPr id="696" name="フローチャート: 判断 695">
          <a:extLst>
            <a:ext uri="{FF2B5EF4-FFF2-40B4-BE49-F238E27FC236}">
              <a16:creationId xmlns:a16="http://schemas.microsoft.com/office/drawing/2014/main" id="{03C1ED0E-36A9-487C-905E-3B0EEB92C90F}"/>
            </a:ext>
          </a:extLst>
        </xdr:cNvPr>
        <xdr:cNvSpPr/>
      </xdr:nvSpPr>
      <xdr:spPr>
        <a:xfrm>
          <a:off x="15430500" y="1636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25757</xdr:rowOff>
    </xdr:from>
    <xdr:ext cx="534377" cy="259045"/>
    <xdr:sp macro="" textlink="">
      <xdr:nvSpPr>
        <xdr:cNvPr id="697" name="テキスト ボックス 696">
          <a:extLst>
            <a:ext uri="{FF2B5EF4-FFF2-40B4-BE49-F238E27FC236}">
              <a16:creationId xmlns:a16="http://schemas.microsoft.com/office/drawing/2014/main" id="{631F2B49-CEC4-4357-B356-9807D7D07F1F}"/>
            </a:ext>
          </a:extLst>
        </xdr:cNvPr>
        <xdr:cNvSpPr txBox="1"/>
      </xdr:nvSpPr>
      <xdr:spPr>
        <a:xfrm>
          <a:off x="15214111" y="161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168711</xdr:rowOff>
    </xdr:from>
    <xdr:to>
      <xdr:col>76</xdr:col>
      <xdr:colOff>114300</xdr:colOff>
      <xdr:row>98</xdr:row>
      <xdr:rowOff>6578</xdr:rowOff>
    </xdr:to>
    <xdr:cxnSp macro="">
      <xdr:nvCxnSpPr>
        <xdr:cNvPr id="698" name="直線コネクタ 697">
          <a:extLst>
            <a:ext uri="{FF2B5EF4-FFF2-40B4-BE49-F238E27FC236}">
              <a16:creationId xmlns:a16="http://schemas.microsoft.com/office/drawing/2014/main" id="{1D89DCC7-6E58-4039-8708-B9F243547A56}"/>
            </a:ext>
          </a:extLst>
        </xdr:cNvPr>
        <xdr:cNvCxnSpPr/>
      </xdr:nvCxnSpPr>
      <xdr:spPr>
        <a:xfrm flipV="1">
          <a:off x="13703300" y="16799361"/>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118934</xdr:rowOff>
    </xdr:from>
    <xdr:to>
      <xdr:col>76</xdr:col>
      <xdr:colOff>165100</xdr:colOff>
      <xdr:row>96</xdr:row>
      <xdr:rowOff>49084</xdr:rowOff>
    </xdr:to>
    <xdr:sp macro="" textlink="">
      <xdr:nvSpPr>
        <xdr:cNvPr id="699" name="フローチャート: 判断 698">
          <a:extLst>
            <a:ext uri="{FF2B5EF4-FFF2-40B4-BE49-F238E27FC236}">
              <a16:creationId xmlns:a16="http://schemas.microsoft.com/office/drawing/2014/main" id="{6F02138A-8E99-47C2-8616-7322D28DDD11}"/>
            </a:ext>
          </a:extLst>
        </xdr:cNvPr>
        <xdr:cNvSpPr/>
      </xdr:nvSpPr>
      <xdr:spPr>
        <a:xfrm>
          <a:off x="14541500" y="1640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65611</xdr:rowOff>
    </xdr:from>
    <xdr:ext cx="534377" cy="259045"/>
    <xdr:sp macro="" textlink="">
      <xdr:nvSpPr>
        <xdr:cNvPr id="700" name="テキスト ボックス 699">
          <a:extLst>
            <a:ext uri="{FF2B5EF4-FFF2-40B4-BE49-F238E27FC236}">
              <a16:creationId xmlns:a16="http://schemas.microsoft.com/office/drawing/2014/main" id="{B3BA648D-B4AA-49D5-832B-0676597ACACE}"/>
            </a:ext>
          </a:extLst>
        </xdr:cNvPr>
        <xdr:cNvSpPr txBox="1"/>
      </xdr:nvSpPr>
      <xdr:spPr>
        <a:xfrm>
          <a:off x="14325111" y="161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6578</xdr:rowOff>
    </xdr:from>
    <xdr:to>
      <xdr:col>71</xdr:col>
      <xdr:colOff>177800</xdr:colOff>
      <xdr:row>98</xdr:row>
      <xdr:rowOff>64523</xdr:rowOff>
    </xdr:to>
    <xdr:cxnSp macro="">
      <xdr:nvCxnSpPr>
        <xdr:cNvPr id="701" name="直線コネクタ 700">
          <a:extLst>
            <a:ext uri="{FF2B5EF4-FFF2-40B4-BE49-F238E27FC236}">
              <a16:creationId xmlns:a16="http://schemas.microsoft.com/office/drawing/2014/main" id="{5C0ACA01-5177-4B69-BFF9-2F71B7AEE520}"/>
            </a:ext>
          </a:extLst>
        </xdr:cNvPr>
        <xdr:cNvCxnSpPr/>
      </xdr:nvCxnSpPr>
      <xdr:spPr>
        <a:xfrm flipV="1">
          <a:off x="12814300" y="16808678"/>
          <a:ext cx="889000" cy="5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101048</xdr:rowOff>
    </xdr:from>
    <xdr:to>
      <xdr:col>72</xdr:col>
      <xdr:colOff>38100</xdr:colOff>
      <xdr:row>96</xdr:row>
      <xdr:rowOff>31198</xdr:rowOff>
    </xdr:to>
    <xdr:sp macro="" textlink="">
      <xdr:nvSpPr>
        <xdr:cNvPr id="702" name="フローチャート: 判断 701">
          <a:extLst>
            <a:ext uri="{FF2B5EF4-FFF2-40B4-BE49-F238E27FC236}">
              <a16:creationId xmlns:a16="http://schemas.microsoft.com/office/drawing/2014/main" id="{06A5A356-8115-4E6D-AF22-471485778DC2}"/>
            </a:ext>
          </a:extLst>
        </xdr:cNvPr>
        <xdr:cNvSpPr/>
      </xdr:nvSpPr>
      <xdr:spPr>
        <a:xfrm>
          <a:off x="13652500" y="1638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47725</xdr:rowOff>
    </xdr:from>
    <xdr:ext cx="534377" cy="259045"/>
    <xdr:sp macro="" textlink="">
      <xdr:nvSpPr>
        <xdr:cNvPr id="703" name="テキスト ボックス 702">
          <a:extLst>
            <a:ext uri="{FF2B5EF4-FFF2-40B4-BE49-F238E27FC236}">
              <a16:creationId xmlns:a16="http://schemas.microsoft.com/office/drawing/2014/main" id="{EC55D2FB-C245-4F80-97CA-1658CF91EFF1}"/>
            </a:ext>
          </a:extLst>
        </xdr:cNvPr>
        <xdr:cNvSpPr txBox="1"/>
      </xdr:nvSpPr>
      <xdr:spPr>
        <a:xfrm>
          <a:off x="13436111" y="161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74378</xdr:rowOff>
    </xdr:from>
    <xdr:to>
      <xdr:col>67</xdr:col>
      <xdr:colOff>101600</xdr:colOff>
      <xdr:row>96</xdr:row>
      <xdr:rowOff>4528</xdr:rowOff>
    </xdr:to>
    <xdr:sp macro="" textlink="">
      <xdr:nvSpPr>
        <xdr:cNvPr id="704" name="フローチャート: 判断 703">
          <a:extLst>
            <a:ext uri="{FF2B5EF4-FFF2-40B4-BE49-F238E27FC236}">
              <a16:creationId xmlns:a16="http://schemas.microsoft.com/office/drawing/2014/main" id="{92FE8D38-CDDA-414C-808D-5E5072B21E7C}"/>
            </a:ext>
          </a:extLst>
        </xdr:cNvPr>
        <xdr:cNvSpPr/>
      </xdr:nvSpPr>
      <xdr:spPr>
        <a:xfrm>
          <a:off x="12763500" y="163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21055</xdr:rowOff>
    </xdr:from>
    <xdr:ext cx="534377" cy="259045"/>
    <xdr:sp macro="" textlink="">
      <xdr:nvSpPr>
        <xdr:cNvPr id="705" name="テキスト ボックス 704">
          <a:extLst>
            <a:ext uri="{FF2B5EF4-FFF2-40B4-BE49-F238E27FC236}">
              <a16:creationId xmlns:a16="http://schemas.microsoft.com/office/drawing/2014/main" id="{FC44166D-8C7F-45AF-8F2B-F6C3CF1A6302}"/>
            </a:ext>
          </a:extLst>
        </xdr:cNvPr>
        <xdr:cNvSpPr txBox="1"/>
      </xdr:nvSpPr>
      <xdr:spPr>
        <a:xfrm>
          <a:off x="12547111" y="161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C38EAACD-7A4F-4E36-8824-6B02F06AC85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75FD36F6-ABAE-4917-9DCF-94EAE03596B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A75F2E29-716F-4800-BC59-F74E83E7642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AE5378D1-5D7C-4DDD-ACEC-37965525E23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4632D271-07AD-4AAE-97D4-B185A2908DF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119086</xdr:rowOff>
    </xdr:from>
    <xdr:to>
      <xdr:col>85</xdr:col>
      <xdr:colOff>177800</xdr:colOff>
      <xdr:row>98</xdr:row>
      <xdr:rowOff>49236</xdr:rowOff>
    </xdr:to>
    <xdr:sp macro="" textlink="">
      <xdr:nvSpPr>
        <xdr:cNvPr id="711" name="楕円 710">
          <a:extLst>
            <a:ext uri="{FF2B5EF4-FFF2-40B4-BE49-F238E27FC236}">
              <a16:creationId xmlns:a16="http://schemas.microsoft.com/office/drawing/2014/main" id="{CA6BC72C-30EB-437D-A41E-8F318434A175}"/>
            </a:ext>
          </a:extLst>
        </xdr:cNvPr>
        <xdr:cNvSpPr/>
      </xdr:nvSpPr>
      <xdr:spPr>
        <a:xfrm>
          <a:off x="16268700" y="1674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34013</xdr:rowOff>
    </xdr:from>
    <xdr:ext cx="534377" cy="259045"/>
    <xdr:sp macro="" textlink="">
      <xdr:nvSpPr>
        <xdr:cNvPr id="712" name="公債費該当値テキスト">
          <a:extLst>
            <a:ext uri="{FF2B5EF4-FFF2-40B4-BE49-F238E27FC236}">
              <a16:creationId xmlns:a16="http://schemas.microsoft.com/office/drawing/2014/main" id="{3E4653AF-93A3-4B2C-A8C2-831735C5A34C}"/>
            </a:ext>
          </a:extLst>
        </xdr:cNvPr>
        <xdr:cNvSpPr txBox="1"/>
      </xdr:nvSpPr>
      <xdr:spPr>
        <a:xfrm>
          <a:off x="16370300" y="166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117225</xdr:rowOff>
    </xdr:from>
    <xdr:to>
      <xdr:col>81</xdr:col>
      <xdr:colOff>101600</xdr:colOff>
      <xdr:row>98</xdr:row>
      <xdr:rowOff>47375</xdr:rowOff>
    </xdr:to>
    <xdr:sp macro="" textlink="">
      <xdr:nvSpPr>
        <xdr:cNvPr id="713" name="楕円 712">
          <a:extLst>
            <a:ext uri="{FF2B5EF4-FFF2-40B4-BE49-F238E27FC236}">
              <a16:creationId xmlns:a16="http://schemas.microsoft.com/office/drawing/2014/main" id="{5C830403-055C-45CE-B04B-839956857801}"/>
            </a:ext>
          </a:extLst>
        </xdr:cNvPr>
        <xdr:cNvSpPr/>
      </xdr:nvSpPr>
      <xdr:spPr>
        <a:xfrm>
          <a:off x="15430500" y="167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38502</xdr:rowOff>
    </xdr:from>
    <xdr:ext cx="534377" cy="259045"/>
    <xdr:sp macro="" textlink="">
      <xdr:nvSpPr>
        <xdr:cNvPr id="714" name="テキスト ボックス 713">
          <a:extLst>
            <a:ext uri="{FF2B5EF4-FFF2-40B4-BE49-F238E27FC236}">
              <a16:creationId xmlns:a16="http://schemas.microsoft.com/office/drawing/2014/main" id="{0180366D-E982-43C0-97DA-A09977418606}"/>
            </a:ext>
          </a:extLst>
        </xdr:cNvPr>
        <xdr:cNvSpPr txBox="1"/>
      </xdr:nvSpPr>
      <xdr:spPr>
        <a:xfrm>
          <a:off x="15214111" y="168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117911</xdr:rowOff>
    </xdr:from>
    <xdr:to>
      <xdr:col>76</xdr:col>
      <xdr:colOff>165100</xdr:colOff>
      <xdr:row>98</xdr:row>
      <xdr:rowOff>48061</xdr:rowOff>
    </xdr:to>
    <xdr:sp macro="" textlink="">
      <xdr:nvSpPr>
        <xdr:cNvPr id="715" name="楕円 714">
          <a:extLst>
            <a:ext uri="{FF2B5EF4-FFF2-40B4-BE49-F238E27FC236}">
              <a16:creationId xmlns:a16="http://schemas.microsoft.com/office/drawing/2014/main" id="{A0535A5A-4A6C-4657-8E68-03BD801BBBE3}"/>
            </a:ext>
          </a:extLst>
        </xdr:cNvPr>
        <xdr:cNvSpPr/>
      </xdr:nvSpPr>
      <xdr:spPr>
        <a:xfrm>
          <a:off x="14541500" y="167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39188</xdr:rowOff>
    </xdr:from>
    <xdr:ext cx="534377" cy="259045"/>
    <xdr:sp macro="" textlink="">
      <xdr:nvSpPr>
        <xdr:cNvPr id="716" name="テキスト ボックス 715">
          <a:extLst>
            <a:ext uri="{FF2B5EF4-FFF2-40B4-BE49-F238E27FC236}">
              <a16:creationId xmlns:a16="http://schemas.microsoft.com/office/drawing/2014/main" id="{1B973965-D052-4D50-8C3D-6A32E815922E}"/>
            </a:ext>
          </a:extLst>
        </xdr:cNvPr>
        <xdr:cNvSpPr txBox="1"/>
      </xdr:nvSpPr>
      <xdr:spPr>
        <a:xfrm>
          <a:off x="14325111" y="1684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127228</xdr:rowOff>
    </xdr:from>
    <xdr:to>
      <xdr:col>72</xdr:col>
      <xdr:colOff>38100</xdr:colOff>
      <xdr:row>98</xdr:row>
      <xdr:rowOff>57378</xdr:rowOff>
    </xdr:to>
    <xdr:sp macro="" textlink="">
      <xdr:nvSpPr>
        <xdr:cNvPr id="717" name="楕円 716">
          <a:extLst>
            <a:ext uri="{FF2B5EF4-FFF2-40B4-BE49-F238E27FC236}">
              <a16:creationId xmlns:a16="http://schemas.microsoft.com/office/drawing/2014/main" id="{B88E1D52-1F15-4C5F-B150-1D11D532CA1B}"/>
            </a:ext>
          </a:extLst>
        </xdr:cNvPr>
        <xdr:cNvSpPr/>
      </xdr:nvSpPr>
      <xdr:spPr>
        <a:xfrm>
          <a:off x="13652500" y="167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48505</xdr:rowOff>
    </xdr:from>
    <xdr:ext cx="534377" cy="259045"/>
    <xdr:sp macro="" textlink="">
      <xdr:nvSpPr>
        <xdr:cNvPr id="718" name="テキスト ボックス 717">
          <a:extLst>
            <a:ext uri="{FF2B5EF4-FFF2-40B4-BE49-F238E27FC236}">
              <a16:creationId xmlns:a16="http://schemas.microsoft.com/office/drawing/2014/main" id="{1D9A7976-90A3-48AA-B008-B09EB1152968}"/>
            </a:ext>
          </a:extLst>
        </xdr:cNvPr>
        <xdr:cNvSpPr txBox="1"/>
      </xdr:nvSpPr>
      <xdr:spPr>
        <a:xfrm>
          <a:off x="13436111" y="1685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13723</xdr:rowOff>
    </xdr:from>
    <xdr:to>
      <xdr:col>67</xdr:col>
      <xdr:colOff>101600</xdr:colOff>
      <xdr:row>98</xdr:row>
      <xdr:rowOff>115323</xdr:rowOff>
    </xdr:to>
    <xdr:sp macro="" textlink="">
      <xdr:nvSpPr>
        <xdr:cNvPr id="719" name="楕円 718">
          <a:extLst>
            <a:ext uri="{FF2B5EF4-FFF2-40B4-BE49-F238E27FC236}">
              <a16:creationId xmlns:a16="http://schemas.microsoft.com/office/drawing/2014/main" id="{07937044-3909-4591-A637-0E4B411D667F}"/>
            </a:ext>
          </a:extLst>
        </xdr:cNvPr>
        <xdr:cNvSpPr/>
      </xdr:nvSpPr>
      <xdr:spPr>
        <a:xfrm>
          <a:off x="12763500" y="168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106450</xdr:rowOff>
    </xdr:from>
    <xdr:ext cx="534377" cy="259045"/>
    <xdr:sp macro="" textlink="">
      <xdr:nvSpPr>
        <xdr:cNvPr id="720" name="テキスト ボックス 719">
          <a:extLst>
            <a:ext uri="{FF2B5EF4-FFF2-40B4-BE49-F238E27FC236}">
              <a16:creationId xmlns:a16="http://schemas.microsoft.com/office/drawing/2014/main" id="{079FECA4-24C5-42B8-A077-39573508D1B9}"/>
            </a:ext>
          </a:extLst>
        </xdr:cNvPr>
        <xdr:cNvSpPr txBox="1"/>
      </xdr:nvSpPr>
      <xdr:spPr>
        <a:xfrm>
          <a:off x="12547111" y="169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818046F3-7FDA-4136-B681-A07EBAFD1879}"/>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7AC16108-4544-46D0-A99B-E76D32CD792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B73430C4-5D43-472F-8E4E-4FEAC35B7C5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651ABC01-7835-431F-AF74-3BFA22683AA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2E07FB7C-DB30-44D2-AA69-4DAF2846E97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48A19B6F-D8C0-4F78-BC4C-A255F277D9E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31DED76A-3B51-49B3-A8D9-632561716E8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3E6C6B11-50A8-44C3-A9DA-4A7F76F01D8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599CB972-A318-46F0-88AB-824668468BA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F6916989-4CD0-4D6E-9314-383C45ED2E7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E5EAE069-58F2-4DEE-9463-4289590A9F1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B9EC7BB-B6D5-46B1-A48E-5BC860E6CD5F}"/>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E4C78DA1-4BAD-4989-8064-5D065F0BE598}"/>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84EECD6A-7758-424A-9AFD-0BD306B5C14E}"/>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CC1D0CED-D202-4CD4-8F9F-FE0882D9757A}"/>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16E1ACCC-E948-4FC2-AD36-86A01BC7BD35}"/>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6D2FFCCA-59A4-4FF8-AE6D-1FE6E7514459}"/>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5B761B20-45AA-416E-B8E1-1456CB65AAE2}"/>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708DE8AD-944F-4A5B-B4EF-730CE2C53903}"/>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B8F1B17C-2C5A-42F0-B2CC-E6069A5FF725}"/>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20EDD952-938B-443A-8BD1-FC2097DFD39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BF5022D9-F586-4F40-AAD2-8005EEB810C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7A1466D-7A4B-4019-994C-A75B9ED73CD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4E43D121-609D-4929-A523-1E4E77645E94}"/>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5" name="諸支出金最小値テキスト">
          <a:extLst>
            <a:ext uri="{FF2B5EF4-FFF2-40B4-BE49-F238E27FC236}">
              <a16:creationId xmlns:a16="http://schemas.microsoft.com/office/drawing/2014/main" id="{99BD5DB8-6ADE-4BBA-B8A8-ED0DE48F62A5}"/>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E4B78072-4344-4524-93DE-A96BCE0E4568}"/>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7" name="諸支出金最大値テキスト">
          <a:extLst>
            <a:ext uri="{FF2B5EF4-FFF2-40B4-BE49-F238E27FC236}">
              <a16:creationId xmlns:a16="http://schemas.microsoft.com/office/drawing/2014/main" id="{C31DD62D-AA1B-4C35-BF76-42E79327A67A}"/>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8" name="直線コネクタ 747">
          <a:extLst>
            <a:ext uri="{FF2B5EF4-FFF2-40B4-BE49-F238E27FC236}">
              <a16:creationId xmlns:a16="http://schemas.microsoft.com/office/drawing/2014/main" id="{25A7D621-6F26-4937-8EA1-01F0047F7791}"/>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7246FDDA-F869-4BBC-BDF4-915F7563E138}"/>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50" name="諸支出金平均値テキスト">
          <a:extLst>
            <a:ext uri="{FF2B5EF4-FFF2-40B4-BE49-F238E27FC236}">
              <a16:creationId xmlns:a16="http://schemas.microsoft.com/office/drawing/2014/main" id="{1A05E577-5908-4EA7-8A44-315D68FA1B1C}"/>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1" name="フローチャート: 判断 750">
          <a:extLst>
            <a:ext uri="{FF2B5EF4-FFF2-40B4-BE49-F238E27FC236}">
              <a16:creationId xmlns:a16="http://schemas.microsoft.com/office/drawing/2014/main" id="{0678F509-3CF7-4AD3-A991-915BF7CD56A9}"/>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246C4F59-9C9F-4A1A-85D8-1781C1FAC43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3" name="フローチャート: 判断 752">
          <a:extLst>
            <a:ext uri="{FF2B5EF4-FFF2-40B4-BE49-F238E27FC236}">
              <a16:creationId xmlns:a16="http://schemas.microsoft.com/office/drawing/2014/main" id="{8B6F9B3D-4546-4706-B369-A5AEEA418181}"/>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4" name="テキスト ボックス 753">
          <a:extLst>
            <a:ext uri="{FF2B5EF4-FFF2-40B4-BE49-F238E27FC236}">
              <a16:creationId xmlns:a16="http://schemas.microsoft.com/office/drawing/2014/main" id="{E441C1DB-EC42-4CBA-AA3F-ABD662350B01}"/>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ABA34598-2C82-4DA1-8632-B4845ECC63EC}"/>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6" name="フローチャート: 判断 755">
          <a:extLst>
            <a:ext uri="{FF2B5EF4-FFF2-40B4-BE49-F238E27FC236}">
              <a16:creationId xmlns:a16="http://schemas.microsoft.com/office/drawing/2014/main" id="{3D6E9983-EA80-41DE-91E0-58B53B65E3CB}"/>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7" name="テキスト ボックス 756">
          <a:extLst>
            <a:ext uri="{FF2B5EF4-FFF2-40B4-BE49-F238E27FC236}">
              <a16:creationId xmlns:a16="http://schemas.microsoft.com/office/drawing/2014/main" id="{D53CE308-9023-4468-AF50-48AF13E931CD}"/>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28448</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5C2C907E-5174-47FE-8675-37238AD0BBEA}"/>
            </a:ext>
          </a:extLst>
        </xdr:cNvPr>
        <xdr:cNvCxnSpPr/>
      </xdr:nvCxnSpPr>
      <xdr:spPr>
        <a:xfrm>
          <a:off x="18656300" y="67149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9" name="フローチャート: 判断 758">
          <a:extLst>
            <a:ext uri="{FF2B5EF4-FFF2-40B4-BE49-F238E27FC236}">
              <a16:creationId xmlns:a16="http://schemas.microsoft.com/office/drawing/2014/main" id="{7BB4A6F9-9C4A-4E71-93A5-8F944472B65B}"/>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60" name="テキスト ボックス 759">
          <a:extLst>
            <a:ext uri="{FF2B5EF4-FFF2-40B4-BE49-F238E27FC236}">
              <a16:creationId xmlns:a16="http://schemas.microsoft.com/office/drawing/2014/main" id="{6B11A68C-A6C9-4C29-A401-37B318ED6427}"/>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1" name="フローチャート: 判断 760">
          <a:extLst>
            <a:ext uri="{FF2B5EF4-FFF2-40B4-BE49-F238E27FC236}">
              <a16:creationId xmlns:a16="http://schemas.microsoft.com/office/drawing/2014/main" id="{C46E40AD-0494-4DED-BD42-991467EA1DB1}"/>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2" name="テキスト ボックス 761">
          <a:extLst>
            <a:ext uri="{FF2B5EF4-FFF2-40B4-BE49-F238E27FC236}">
              <a16:creationId xmlns:a16="http://schemas.microsoft.com/office/drawing/2014/main" id="{FF46D4DA-8F98-4477-899C-8022D2106FD9}"/>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313B7C9D-5660-46B4-8CBE-33BD1EA79AA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2696C9D1-4060-483C-AF01-0902975237D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5254564-0A69-4031-9679-20202EC82AC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4926BB6B-2BD2-42CB-BA55-1CE387C52E5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FE499597-EB40-4355-89EE-A5D4267B2EB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EB8632CE-DBF9-436D-BCE0-785D0D5672BB}"/>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9" name="諸支出金該当値テキスト">
          <a:extLst>
            <a:ext uri="{FF2B5EF4-FFF2-40B4-BE49-F238E27FC236}">
              <a16:creationId xmlns:a16="http://schemas.microsoft.com/office/drawing/2014/main" id="{17A7BDAE-B7CE-461B-B16B-780F890B55F1}"/>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3945DE2C-2A7B-44EE-81B3-12FFE46593DE}"/>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E5EB4FA7-ED61-4FAA-A692-62575B8D3496}"/>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1A29D13A-53B7-447E-9713-32A3DF8B4F03}"/>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48C0DA74-E69D-4D9B-BE82-4BB0D903007F}"/>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E5594C2A-BBDA-4507-BF60-A7478B7A320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F6026FF8-060F-4314-9F8A-0396AF56A207}"/>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149098</xdr:rowOff>
    </xdr:from>
    <xdr:to>
      <xdr:col>98</xdr:col>
      <xdr:colOff>38100</xdr:colOff>
      <xdr:row>39</xdr:row>
      <xdr:rowOff>79248</xdr:rowOff>
    </xdr:to>
    <xdr:sp macro="" textlink="">
      <xdr:nvSpPr>
        <xdr:cNvPr id="776" name="楕円 775">
          <a:extLst>
            <a:ext uri="{FF2B5EF4-FFF2-40B4-BE49-F238E27FC236}">
              <a16:creationId xmlns:a16="http://schemas.microsoft.com/office/drawing/2014/main" id="{4EA6E64F-004F-4DC2-A034-27280FFDF530}"/>
            </a:ext>
          </a:extLst>
        </xdr:cNvPr>
        <xdr:cNvSpPr/>
      </xdr:nvSpPr>
      <xdr:spPr>
        <a:xfrm>
          <a:off x="18605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70375</xdr:rowOff>
    </xdr:from>
    <xdr:ext cx="378565" cy="259045"/>
    <xdr:sp macro="" textlink="">
      <xdr:nvSpPr>
        <xdr:cNvPr id="777" name="テキスト ボックス 776">
          <a:extLst>
            <a:ext uri="{FF2B5EF4-FFF2-40B4-BE49-F238E27FC236}">
              <a16:creationId xmlns:a16="http://schemas.microsoft.com/office/drawing/2014/main" id="{AE80F52A-4A37-4CA2-AB42-DB91F9226967}"/>
            </a:ext>
          </a:extLst>
        </xdr:cNvPr>
        <xdr:cNvSpPr txBox="1"/>
      </xdr:nvSpPr>
      <xdr:spPr>
        <a:xfrm>
          <a:off x="18467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E6CC5E44-A7D4-481A-A514-56F2977288F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784B164A-63FB-46A4-B175-1C26EB3FBEF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A6049924-B869-4F2C-85C8-B92BF9A0C12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67D19B43-CF80-4771-979D-0593C196971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3B74BAB3-EDF7-445F-8435-9DD86492747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B2ECCCAE-70A6-4A13-ADD5-3DE7556C22D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CBC5E9DA-F22A-491F-BF5E-8F9450E3C78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B7627AF8-5CB8-4E53-B49F-172C4303B0D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54B87502-7D89-4C55-8CA3-212D6E62214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4E465238-435A-496C-AFE8-AD37C1BEC84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29DFD75E-B30A-4EC6-89D3-A83FBF8CEEB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CFA64F6F-C16A-4D84-B082-69C6885D033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EB6BB588-12DC-4393-B068-73970E1E0D1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15D472E0-BCB3-4C15-9980-F3DE76F690FF}"/>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2D62903E-4D55-48E4-B9D9-549AED75F64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C0193EC7-4949-4782-9A13-C10EB15D85C6}"/>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81FD29C6-0CFA-4C23-A4F9-5E33AC34C9F9}"/>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85FE57F7-FFCA-42C0-82AD-DC5CF0CD5F41}"/>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C62D7970-9F51-4298-A13E-571520A5561F}"/>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F9B55B2C-6634-4329-958B-62A5293ABA31}"/>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75153F57-AE55-46E2-A0ED-7EB3739E2318}"/>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B5AB8F1B-04A3-49BA-93DF-4F4ECD7ACCC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BD1D6AC1-82AA-462B-A17B-C90EC0B375F6}"/>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EC2E8AB4-ECFC-45C4-998A-594739E9DABC}"/>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CF6CC614-BA62-48F4-AFF9-5D9ED7F96B29}"/>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11FB872B-4213-43D7-9175-5F914433FDF2}"/>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91EC732E-B45E-4298-BDAA-625A9CB0F54C}"/>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44D51CB9-F04D-45AF-8021-C56053AB2863}"/>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E48C40AF-AAB3-418E-B1BC-74DA2843BFBE}"/>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31C7877F-66C2-4090-8B2D-4B36486D96FD}"/>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7C06004F-2AFD-40A4-9A23-D94577BF55FC}"/>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6C25F4DB-5F5B-4FFC-847A-B648177A817E}"/>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13BFB523-A040-4055-ACE2-4520B7923284}"/>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E59ABD75-5B76-4C4C-A981-2E3B82C14E7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54179617-DD7E-4DFD-AD7D-29E2E1C8837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562F1B4A-B6B3-42AB-BB83-91AD5AA3B7A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217F074E-4933-414A-8779-93DCAE86FC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F553C775-1273-4E30-9F38-63D8ECFDA98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49EFE254-511B-4AD3-84A9-E1462A3E2DDC}"/>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7B3B0597-C0C7-4106-A868-F37B58A08417}"/>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67101838-45AF-4753-B379-A1975D3BB15D}"/>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874E072A-C379-425F-8E38-DE6270C22559}"/>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93A12F71-6CB2-4F23-8FF4-3F900D526371}"/>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8DB23348-DDC1-41B7-8CEF-69A74457A5E4}"/>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EDABDE75-FE0F-48AC-BA2E-4ADF48160CFC}"/>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2746F2C6-A309-4AE5-ADC4-85399160F576}"/>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D9C5024A-0EB6-45FA-95E4-5B9E7DC78861}"/>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6B40B4E8-3717-4E3A-B3C8-5637CF3F8991}"/>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BF487835-9034-416C-B37C-3F15388C5AA6}"/>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1AACE9CE-3DC4-47E7-AC88-2EA8F459E8F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F49255C1-8D9C-4007-9706-9DD4384A957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818AE75-AB15-496A-AD45-A0DB1DB193A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総務費については、新型コロナウイルス感染症対策として国が行った特別定額給付金事業（</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万円の給付）</a:t>
          </a:r>
          <a:r>
            <a:rPr kumimoji="1" lang="en-US" altLang="ja-JP" sz="1200">
              <a:latin typeface="ＭＳ Ｐゴシック" panose="020B0600070205080204" pitchFamily="50" charset="-128"/>
              <a:ea typeface="ＭＳ Ｐゴシック" panose="020B0600070205080204" pitchFamily="50" charset="-128"/>
            </a:rPr>
            <a:t>1,424,300</a:t>
          </a:r>
          <a:r>
            <a:rPr kumimoji="1" lang="ja-JP" altLang="en-US" sz="1200">
              <a:latin typeface="ＭＳ Ｐゴシック" panose="020B0600070205080204" pitchFamily="50" charset="-128"/>
              <a:ea typeface="ＭＳ Ｐゴシック" panose="020B0600070205080204" pitchFamily="50" charset="-128"/>
            </a:rPr>
            <a:t>千円により、昨年度と比較して</a:t>
          </a:r>
          <a:r>
            <a:rPr kumimoji="1" lang="en-US" altLang="ja-JP" sz="1200">
              <a:latin typeface="ＭＳ Ｐゴシック" panose="020B0600070205080204" pitchFamily="50" charset="-128"/>
              <a:ea typeface="ＭＳ Ｐゴシック" panose="020B0600070205080204" pitchFamily="50" charset="-128"/>
            </a:rPr>
            <a:t>107,908</a:t>
          </a:r>
          <a:r>
            <a:rPr kumimoji="1" lang="ja-JP" altLang="en-US" sz="1200">
              <a:latin typeface="ＭＳ Ｐゴシック" panose="020B0600070205080204" pitchFamily="50" charset="-128"/>
              <a:ea typeface="ＭＳ Ｐゴシック" panose="020B0600070205080204" pitchFamily="50" charset="-128"/>
            </a:rPr>
            <a:t>円の増加と急激に上昇している。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消防費については、類似団体平均と比べて</a:t>
          </a:r>
          <a:r>
            <a:rPr kumimoji="1" lang="en-US" altLang="ja-JP" sz="1200">
              <a:latin typeface="ＭＳ Ｐゴシック" panose="020B0600070205080204" pitchFamily="50" charset="-128"/>
              <a:ea typeface="ＭＳ Ｐゴシック" panose="020B0600070205080204" pitchFamily="50" charset="-128"/>
            </a:rPr>
            <a:t>3,231</a:t>
          </a:r>
          <a:r>
            <a:rPr kumimoji="1" lang="ja-JP" altLang="en-US" sz="1200">
              <a:latin typeface="ＭＳ Ｐゴシック" panose="020B0600070205080204" pitchFamily="50" charset="-128"/>
              <a:ea typeface="ＭＳ Ｐゴシック" panose="020B0600070205080204" pitchFamily="50" charset="-128"/>
            </a:rPr>
            <a:t>円少ないものの、令和元年度と比べて</a:t>
          </a:r>
          <a:r>
            <a:rPr kumimoji="1" lang="en-US" altLang="ja-JP" sz="1200">
              <a:latin typeface="ＭＳ Ｐゴシック" panose="020B0600070205080204" pitchFamily="50" charset="-128"/>
              <a:ea typeface="ＭＳ Ｐゴシック" panose="020B0600070205080204" pitchFamily="50" charset="-128"/>
            </a:rPr>
            <a:t>5,518</a:t>
          </a:r>
          <a:r>
            <a:rPr kumimoji="1" lang="ja-JP" altLang="en-US" sz="1200">
              <a:latin typeface="ＭＳ Ｐゴシック" panose="020B0600070205080204" pitchFamily="50" charset="-128"/>
              <a:ea typeface="ＭＳ Ｐゴシック" panose="020B0600070205080204" pitchFamily="50" charset="-128"/>
            </a:rPr>
            <a:t>円上昇している。これは、デジタル移動系防災行政無線整備工事</a:t>
          </a:r>
          <a:r>
            <a:rPr kumimoji="1" lang="en-US" altLang="ja-JP" sz="1200">
              <a:latin typeface="ＭＳ Ｐゴシック" panose="020B0600070205080204" pitchFamily="50" charset="-128"/>
              <a:ea typeface="ＭＳ Ｐゴシック" panose="020B0600070205080204" pitchFamily="50" charset="-128"/>
            </a:rPr>
            <a:t>75,878</a:t>
          </a:r>
          <a:r>
            <a:rPr kumimoji="1" lang="ja-JP" altLang="en-US" sz="1200">
              <a:latin typeface="ＭＳ Ｐゴシック" panose="020B0600070205080204" pitchFamily="50" charset="-128"/>
              <a:ea typeface="ＭＳ Ｐゴシック" panose="020B0600070205080204" pitchFamily="50" charset="-128"/>
            </a:rPr>
            <a:t>千円や、令和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年度に実施するデジタル同報系防災行政無線整備工事に係る設計業務委託</a:t>
          </a:r>
          <a:r>
            <a:rPr kumimoji="1" lang="en-US" altLang="ja-JP" sz="1200">
              <a:latin typeface="ＭＳ Ｐゴシック" panose="020B0600070205080204" pitchFamily="50" charset="-128"/>
              <a:ea typeface="ＭＳ Ｐゴシック" panose="020B0600070205080204" pitchFamily="50" charset="-128"/>
            </a:rPr>
            <a:t>9,856</a:t>
          </a:r>
          <a:r>
            <a:rPr kumimoji="1" lang="ja-JP" altLang="en-US" sz="1200">
              <a:latin typeface="ＭＳ Ｐゴシック" panose="020B0600070205080204" pitchFamily="50" charset="-128"/>
              <a:ea typeface="ＭＳ Ｐゴシック" panose="020B0600070205080204" pitchFamily="50" charset="-128"/>
            </a:rPr>
            <a:t>千円を実施したためである。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教育費については、町立小中学校（４小中学校）や町立幼稚園（３園）における会計年度任用職員に係る人件費や給食調理等業務委託料など事業費の大きい経常経費に加え、各施設における改修、修繕工事の増加などから、住民１人当たりのコストが</a:t>
          </a:r>
          <a:r>
            <a:rPr kumimoji="1" lang="en-US" altLang="ja-JP" sz="1200">
              <a:latin typeface="ＭＳ Ｐゴシック" panose="020B0600070205080204" pitchFamily="50" charset="-128"/>
              <a:ea typeface="ＭＳ Ｐゴシック" panose="020B0600070205080204" pitchFamily="50" charset="-128"/>
            </a:rPr>
            <a:t>126,824</a:t>
          </a:r>
          <a:r>
            <a:rPr kumimoji="1" lang="ja-JP" altLang="en-US" sz="1200">
              <a:latin typeface="ＭＳ Ｐゴシック" panose="020B0600070205080204" pitchFamily="50" charset="-128"/>
              <a:ea typeface="ＭＳ Ｐゴシック" panose="020B0600070205080204" pitchFamily="50" charset="-128"/>
            </a:rPr>
            <a:t>円と類似団体平均と比較して高い状況となっている。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それに加え、令和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年度は、新型コロナウイルス感染症対応地方創生臨時交付金を活用して行った町立小学校のトイレ改修（乾式化）工事</a:t>
          </a:r>
          <a:r>
            <a:rPr kumimoji="1" lang="en-US" altLang="ja-JP" sz="1200">
              <a:latin typeface="ＭＳ Ｐゴシック" panose="020B0600070205080204" pitchFamily="50" charset="-128"/>
              <a:ea typeface="ＭＳ Ｐゴシック" panose="020B0600070205080204" pitchFamily="50" charset="-128"/>
            </a:rPr>
            <a:t>156,660</a:t>
          </a:r>
          <a:r>
            <a:rPr kumimoji="1" lang="ja-JP" altLang="en-US" sz="1200">
              <a:latin typeface="ＭＳ Ｐゴシック" panose="020B0600070205080204" pitchFamily="50" charset="-128"/>
              <a:ea typeface="ＭＳ Ｐゴシック" panose="020B0600070205080204" pitchFamily="50" charset="-128"/>
            </a:rPr>
            <a:t>千円、小学校特別教室エアコン設置工事</a:t>
          </a:r>
          <a:r>
            <a:rPr kumimoji="1" lang="en-US" altLang="ja-JP" sz="1200">
              <a:latin typeface="ＭＳ Ｐゴシック" panose="020B0600070205080204" pitchFamily="50" charset="-128"/>
              <a:ea typeface="ＭＳ Ｐゴシック" panose="020B0600070205080204" pitchFamily="50" charset="-128"/>
            </a:rPr>
            <a:t>15,356</a:t>
          </a:r>
          <a:r>
            <a:rPr kumimoji="1" lang="ja-JP" altLang="en-US" sz="1200">
              <a:latin typeface="ＭＳ Ｐゴシック" panose="020B0600070205080204" pitchFamily="50" charset="-128"/>
              <a:ea typeface="ＭＳ Ｐゴシック" panose="020B0600070205080204" pitchFamily="50" charset="-128"/>
            </a:rPr>
            <a:t>千円、亀代小学校屋内運動場金属製建具改修工事</a:t>
          </a:r>
          <a:r>
            <a:rPr kumimoji="1" lang="en-US" altLang="ja-JP" sz="1200">
              <a:latin typeface="ＭＳ Ｐゴシック" panose="020B0600070205080204" pitchFamily="50" charset="-128"/>
              <a:ea typeface="ＭＳ Ｐゴシック" panose="020B0600070205080204" pitchFamily="50" charset="-128"/>
            </a:rPr>
            <a:t>21,817</a:t>
          </a:r>
          <a:r>
            <a:rPr kumimoji="1" lang="ja-JP" altLang="en-US" sz="1200">
              <a:latin typeface="ＭＳ Ｐゴシック" panose="020B0600070205080204" pitchFamily="50" charset="-128"/>
              <a:ea typeface="ＭＳ Ｐゴシック" panose="020B0600070205080204" pitchFamily="50" charset="-128"/>
            </a:rPr>
            <a:t>千円や、学校施設環境改善交付金を活用した町立小学校吊天井撤去等改修工事</a:t>
          </a:r>
          <a:r>
            <a:rPr kumimoji="1" lang="en-US" altLang="ja-JP" sz="1200">
              <a:latin typeface="ＭＳ Ｐゴシック" panose="020B0600070205080204" pitchFamily="50" charset="-128"/>
              <a:ea typeface="ＭＳ Ｐゴシック" panose="020B0600070205080204" pitchFamily="50" charset="-128"/>
            </a:rPr>
            <a:t>101,761</a:t>
          </a:r>
          <a:r>
            <a:rPr kumimoji="1" lang="ja-JP" altLang="en-US" sz="1200">
              <a:latin typeface="ＭＳ Ｐゴシック" panose="020B0600070205080204" pitchFamily="50" charset="-128"/>
              <a:ea typeface="ＭＳ Ｐゴシック" panose="020B0600070205080204" pitchFamily="50" charset="-128"/>
            </a:rPr>
            <a:t>千円、国の</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スクール構想の一環として行った児童生徒へのタブレット購入（備品購入）</a:t>
          </a:r>
          <a:r>
            <a:rPr kumimoji="1" lang="en-US" altLang="ja-JP" sz="1200">
              <a:latin typeface="ＭＳ Ｐゴシック" panose="020B0600070205080204" pitchFamily="50" charset="-128"/>
              <a:ea typeface="ＭＳ Ｐゴシック" panose="020B0600070205080204" pitchFamily="50" charset="-128"/>
            </a:rPr>
            <a:t>80,108</a:t>
          </a:r>
          <a:r>
            <a:rPr kumimoji="1" lang="ja-JP" altLang="en-US" sz="1200">
              <a:latin typeface="ＭＳ Ｐゴシック" panose="020B0600070205080204" pitchFamily="50" charset="-128"/>
              <a:ea typeface="ＭＳ Ｐゴシック" panose="020B0600070205080204" pitchFamily="50" charset="-128"/>
            </a:rPr>
            <a:t>千円など、学校施設関連の事業が多かったためである。また、他の教育費についても、社会教育施設で町民会館舞台吊物機構改修工事</a:t>
          </a:r>
          <a:r>
            <a:rPr kumimoji="1" lang="en-US" altLang="ja-JP" sz="1200">
              <a:latin typeface="ＭＳ Ｐゴシック" panose="020B0600070205080204" pitchFamily="50" charset="-128"/>
              <a:ea typeface="ＭＳ Ｐゴシック" panose="020B0600070205080204" pitchFamily="50" charset="-128"/>
            </a:rPr>
            <a:t>28,403</a:t>
          </a:r>
          <a:r>
            <a:rPr kumimoji="1" lang="ja-JP" altLang="en-US" sz="1200">
              <a:latin typeface="ＭＳ Ｐゴシック" panose="020B0600070205080204" pitchFamily="50" charset="-128"/>
              <a:ea typeface="ＭＳ Ｐゴシック" panose="020B0600070205080204" pitchFamily="50" charset="-128"/>
            </a:rPr>
            <a:t>千円、給食調理場で真空冷却機更新工事</a:t>
          </a:r>
          <a:r>
            <a:rPr kumimoji="1" lang="en-US" altLang="ja-JP" sz="1200">
              <a:latin typeface="ＭＳ Ｐゴシック" panose="020B0600070205080204" pitchFamily="50" charset="-128"/>
              <a:ea typeface="ＭＳ Ｐゴシック" panose="020B0600070205080204" pitchFamily="50" charset="-128"/>
            </a:rPr>
            <a:t>15,290</a:t>
          </a:r>
          <a:r>
            <a:rPr kumimoji="1" lang="ja-JP" altLang="en-US" sz="1200">
              <a:latin typeface="ＭＳ Ｐゴシック" panose="020B0600070205080204" pitchFamily="50" charset="-128"/>
              <a:ea typeface="ＭＳ Ｐゴシック" panose="020B0600070205080204" pitchFamily="50" charset="-128"/>
            </a:rPr>
            <a:t>千円と、多くの普通建設事業を行っている。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E74E18DA-8B53-4C96-A3E5-7C5DA44FC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163E37C6-FE9D-481A-934C-D77543A3B6ED}"/>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DBE8081-3551-44EF-9E06-4CAD5AE78E3B}"/>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4A5BDFDD-7D74-42E0-A2FD-CE37327F754F}"/>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F92DC96A-D163-44F7-A996-3727A18663E6}"/>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2AB6186-AD3C-4350-A551-7AFE1B5A5B77}"/>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71127203-42CC-4132-ACF4-427AC418383C}"/>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8FDB8E6E-FB12-4521-9B7F-CD1D0020E399}"/>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4E04BE30-CE7A-475C-9D6F-7824C5395C99}"/>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3A96BC4-8E44-481B-9A49-F9B9E8C87795}"/>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7EB8DCA-B4EC-40C6-83A1-206C535BDFB9}"/>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EC8EE2A5-9C8F-4555-8310-213B6212B898}"/>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83AB886F-95EB-45E9-A613-22A3DB729D29}"/>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年度の財政調整基金残高は、新たに積立を行っていないが、標準財政規模の縮小により、標準財政規模に占める割合では、</a:t>
          </a:r>
          <a:r>
            <a:rPr kumimoji="1" lang="en-US" altLang="ja-JP" sz="1400">
              <a:latin typeface="ＭＳ ゴシック" pitchFamily="49" charset="-128"/>
              <a:ea typeface="ＭＳ ゴシック" pitchFamily="49" charset="-128"/>
            </a:rPr>
            <a:t>0.77</a:t>
          </a:r>
          <a:r>
            <a:rPr kumimoji="1" lang="ja-JP" altLang="en-US" sz="1400">
              <a:latin typeface="ＭＳ ゴシック" pitchFamily="49" charset="-128"/>
              <a:ea typeface="ＭＳ ゴシック" pitchFamily="49" charset="-128"/>
            </a:rPr>
            <a:t>ポイントの増となっている。また、平成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年度以来の実質単年度収支マイナスとなった。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引き続き、行財政改革による事務事業の見直しや、経常的な経費の削減などによって健全な行財政運営に努めていく。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4D155C3A-4163-49FD-A9ED-7E08EB7A9C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49825F3-6013-4799-8344-9A490E0DC6D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A3C7E09C-9CD5-4327-8D5C-09B1707A6D48}"/>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485D8381-6E15-4FE5-B3BD-E63730D32309}"/>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2E79F32-A645-4436-AB2F-98859AC1998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65F5B72-A16F-4D4E-958B-93B30DBD4AF1}"/>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31163E92-B952-4F68-9B62-41523191B5A5}"/>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oneCellAnchor>
    <xdr:from>
      <xdr:col>1</xdr:col>
      <xdr:colOff>0</xdr:colOff>
      <xdr:row>3</xdr:row>
      <xdr:rowOff>28575</xdr:rowOff>
    </xdr:from>
    <xdr:ext cx="4316186" cy="375558"/>
    <xdr:sp macro="" textlink="">
      <xdr:nvSpPr>
        <xdr:cNvPr id="9" name="テキスト ボックス 6">
          <a:extLst>
            <a:ext uri="{FF2B5EF4-FFF2-40B4-BE49-F238E27FC236}">
              <a16:creationId xmlns:a16="http://schemas.microsoft.com/office/drawing/2014/main" id="{2404A2FE-EEF4-4D09-8188-3A0E486416D8}"/>
            </a:ext>
          </a:extLst>
        </xdr:cNvPr>
        <xdr:cNvSpPr txBox="1">
          <a:spLocks noChangeArrowheads="1"/>
        </xdr:cNvSpPr>
      </xdr:nvSpPr>
      <xdr:spPr bwMode="auto">
        <a:xfrm>
          <a:off x="504825" y="542925"/>
          <a:ext cx="4316186" cy="375558"/>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34564689-B76A-47B9-9469-CFD718D7D45A}"/>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下水道事業会計、介護保険特別会計、後期高齢者医療特別会計で黒字が減少傾向にあるものの、適正水準を維持しており、連結実質黒字額は同程度を維持している。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55D79D6F-2548-4009-885B-80F9B4214D45}"/>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FABE1484-1FD9-42AB-B3D2-124A308AED72}"/>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BD63E63B-38D9-48CC-92B5-0F65C7966247}"/>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5A60E80F-00A7-4A72-B7F7-3010EDC78875}"/>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4BB5934A-A567-456B-8895-A2E674ABFB9B}"/>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A6B8B08-0A0B-4FC6-83CA-9F912926DFCE}"/>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8E62C4C-8323-4646-AF5B-B320B8857883}"/>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9CACA227-8CA3-40E1-9461-3469794EC2A1}"/>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E3F080BA-A309-4831-AB2E-A05E8EAE7931}"/>
            </a:ext>
          </a:extLst>
        </xdr:cNvPr>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BEC00E75-8F41-4AC7-A154-F35FD619A3D2}"/>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C709A48D-59E1-49EA-8DE7-DAA441858184}"/>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2&#12288;&#36001;&#25919;\2_&#36001;&#25919;&#32113;&#35336;\5.&#36001;&#25919;&#29366;&#27841;&#36039;&#26009;&#38598;\&#36001;&#25919;&#29366;&#27841;&#36039;&#26009;&#38598;\R3\220225_%20&#65288;&#20381;&#38972;&#65289;3.9&#20196;&#21644;&#65298;&#24180;&#24230;&#36001;&#25919;&#29366;&#27841;&#36039;&#26009;&#38598;&#65288;&#65299;&#26376;&#20844;&#34920;&#20998;&#65289;&#12398;&#20316;&#25104;&#21450;&#12403;&#20844;&#34920;&#12395;&#12388;&#12356;&#12390;\3.&#30906;&#35469;\21zais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39177</v>
          </cell>
          <cell r="F3">
            <v>78903</v>
          </cell>
        </row>
        <row r="5">
          <cell r="A5" t="str">
            <v xml:space="preserve"> H29</v>
          </cell>
          <cell r="D5">
            <v>25702</v>
          </cell>
          <cell r="F5">
            <v>82993</v>
          </cell>
        </row>
        <row r="7">
          <cell r="A7" t="str">
            <v xml:space="preserve"> H30</v>
          </cell>
          <cell r="D7">
            <v>26863</v>
          </cell>
          <cell r="F7">
            <v>108252</v>
          </cell>
        </row>
        <row r="9">
          <cell r="A9" t="str">
            <v xml:space="preserve"> R01</v>
          </cell>
          <cell r="D9">
            <v>22649</v>
          </cell>
          <cell r="F9">
            <v>93492</v>
          </cell>
        </row>
        <row r="11">
          <cell r="A11" t="str">
            <v xml:space="preserve"> R02</v>
          </cell>
          <cell r="D11">
            <v>54160</v>
          </cell>
          <cell r="F11">
            <v>94796</v>
          </cell>
        </row>
        <row r="18">
          <cell r="B18" t="str">
            <v>H28</v>
          </cell>
          <cell r="C18" t="str">
            <v>H29</v>
          </cell>
          <cell r="D18" t="str">
            <v>H30</v>
          </cell>
          <cell r="E18" t="str">
            <v>R01</v>
          </cell>
          <cell r="F18" t="str">
            <v>R02</v>
          </cell>
        </row>
        <row r="19">
          <cell r="A19" t="str">
            <v>実質収支額</v>
          </cell>
          <cell r="B19">
            <v>6.86</v>
          </cell>
          <cell r="C19">
            <v>8.18</v>
          </cell>
          <cell r="D19">
            <v>10.43</v>
          </cell>
          <cell r="E19">
            <v>12.75</v>
          </cell>
          <cell r="F19">
            <v>8.93</v>
          </cell>
        </row>
        <row r="20">
          <cell r="A20" t="str">
            <v>財政調整基金残高</v>
          </cell>
          <cell r="B20">
            <v>10.79</v>
          </cell>
          <cell r="C20">
            <v>9.8699999999999992</v>
          </cell>
          <cell r="D20">
            <v>9.0500000000000007</v>
          </cell>
          <cell r="E20">
            <v>9.92</v>
          </cell>
          <cell r="F20">
            <v>10.69</v>
          </cell>
        </row>
        <row r="21">
          <cell r="A21" t="str">
            <v>実質単年度収支</v>
          </cell>
          <cell r="B21">
            <v>-1.74</v>
          </cell>
          <cell r="C21">
            <v>0.37</v>
          </cell>
          <cell r="D21">
            <v>0.91</v>
          </cell>
          <cell r="E21">
            <v>3.57</v>
          </cell>
          <cell r="F21">
            <v>-2.79</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v>
          </cell>
          <cell r="D29" t="e">
            <v>#N/A</v>
          </cell>
          <cell r="E29">
            <v>0.02</v>
          </cell>
          <cell r="F29" t="e">
            <v>#N/A</v>
          </cell>
          <cell r="G29">
            <v>0.04</v>
          </cell>
          <cell r="H29" t="e">
            <v>#N/A</v>
          </cell>
          <cell r="I29">
            <v>0</v>
          </cell>
          <cell r="J29" t="e">
            <v>#N/A</v>
          </cell>
          <cell r="K29">
            <v>0.01</v>
          </cell>
        </row>
        <row r="30">
          <cell r="A30" t="str">
            <v>新潟県営開拓パイロット事業聖籠町特別会計</v>
          </cell>
          <cell r="B30" t="e">
            <v>#N/A</v>
          </cell>
          <cell r="C30">
            <v>0.08</v>
          </cell>
          <cell r="D30" t="e">
            <v>#N/A</v>
          </cell>
          <cell r="E30">
            <v>0.12</v>
          </cell>
          <cell r="F30" t="e">
            <v>#N/A</v>
          </cell>
          <cell r="G30">
            <v>0.15</v>
          </cell>
          <cell r="H30" t="e">
            <v>#N/A</v>
          </cell>
          <cell r="I30">
            <v>0.16</v>
          </cell>
          <cell r="J30" t="e">
            <v>#N/A</v>
          </cell>
          <cell r="K30">
            <v>0.11</v>
          </cell>
        </row>
        <row r="31">
          <cell r="A31" t="str">
            <v>国民健康保険特別会計（施設勘定）</v>
          </cell>
          <cell r="B31" t="e">
            <v>#N/A</v>
          </cell>
          <cell r="C31">
            <v>0.28000000000000003</v>
          </cell>
          <cell r="D31" t="e">
            <v>#N/A</v>
          </cell>
          <cell r="E31">
            <v>0.17</v>
          </cell>
          <cell r="F31" t="e">
            <v>#N/A</v>
          </cell>
          <cell r="G31">
            <v>0.19</v>
          </cell>
          <cell r="H31" t="e">
            <v>#N/A</v>
          </cell>
          <cell r="I31">
            <v>0.25</v>
          </cell>
          <cell r="J31" t="e">
            <v>#N/A</v>
          </cell>
          <cell r="K31">
            <v>0.2</v>
          </cell>
        </row>
        <row r="32">
          <cell r="A32" t="str">
            <v>国民健康保険特別会計（事業勘定）</v>
          </cell>
          <cell r="B32" t="e">
            <v>#N/A</v>
          </cell>
          <cell r="C32">
            <v>1.64</v>
          </cell>
          <cell r="D32" t="e">
            <v>#N/A</v>
          </cell>
          <cell r="E32">
            <v>1.63</v>
          </cell>
          <cell r="F32" t="e">
            <v>#N/A</v>
          </cell>
          <cell r="G32">
            <v>0.56000000000000005</v>
          </cell>
          <cell r="H32" t="e">
            <v>#N/A</v>
          </cell>
          <cell r="I32">
            <v>0.61</v>
          </cell>
          <cell r="J32" t="e">
            <v>#N/A</v>
          </cell>
          <cell r="K32">
            <v>0.87</v>
          </cell>
        </row>
        <row r="33">
          <cell r="A33" t="str">
            <v>介護保険特別会計</v>
          </cell>
          <cell r="B33" t="e">
            <v>#N/A</v>
          </cell>
          <cell r="C33">
            <v>1.32</v>
          </cell>
          <cell r="D33" t="e">
            <v>#N/A</v>
          </cell>
          <cell r="E33">
            <v>2.23</v>
          </cell>
          <cell r="F33" t="e">
            <v>#N/A</v>
          </cell>
          <cell r="G33">
            <v>2.75</v>
          </cell>
          <cell r="H33" t="e">
            <v>#N/A</v>
          </cell>
          <cell r="I33">
            <v>1.66</v>
          </cell>
          <cell r="J33" t="e">
            <v>#N/A</v>
          </cell>
          <cell r="K33">
            <v>0.95</v>
          </cell>
        </row>
        <row r="34">
          <cell r="A34" t="str">
            <v>下水道事業会計</v>
          </cell>
          <cell r="B34" t="e">
            <v>#N/A</v>
          </cell>
          <cell r="C34">
            <v>4.3600000000000003</v>
          </cell>
          <cell r="D34" t="e">
            <v>#N/A</v>
          </cell>
          <cell r="E34">
            <v>3.54</v>
          </cell>
          <cell r="F34" t="e">
            <v>#N/A</v>
          </cell>
          <cell r="G34">
            <v>3.21</v>
          </cell>
          <cell r="H34" t="e">
            <v>#N/A</v>
          </cell>
          <cell r="I34">
            <v>2.76</v>
          </cell>
          <cell r="J34" t="e">
            <v>#N/A</v>
          </cell>
          <cell r="K34">
            <v>2.46</v>
          </cell>
        </row>
        <row r="35">
          <cell r="A35" t="str">
            <v>一般会計</v>
          </cell>
          <cell r="B35" t="e">
            <v>#N/A</v>
          </cell>
          <cell r="C35">
            <v>6.77</v>
          </cell>
          <cell r="D35" t="e">
            <v>#N/A</v>
          </cell>
          <cell r="E35">
            <v>8.0399999999999991</v>
          </cell>
          <cell r="F35" t="e">
            <v>#N/A</v>
          </cell>
          <cell r="G35">
            <v>10.26</v>
          </cell>
          <cell r="H35" t="e">
            <v>#N/A</v>
          </cell>
          <cell r="I35">
            <v>12.58</v>
          </cell>
          <cell r="J35" t="e">
            <v>#N/A</v>
          </cell>
          <cell r="K35">
            <v>8.81</v>
          </cell>
        </row>
        <row r="36">
          <cell r="A36" t="str">
            <v>水道事業会計</v>
          </cell>
          <cell r="B36" t="e">
            <v>#N/A</v>
          </cell>
          <cell r="C36">
            <v>10.54</v>
          </cell>
          <cell r="D36" t="e">
            <v>#N/A</v>
          </cell>
          <cell r="E36">
            <v>11.18</v>
          </cell>
          <cell r="F36" t="e">
            <v>#N/A</v>
          </cell>
          <cell r="G36">
            <v>11.59</v>
          </cell>
          <cell r="H36" t="e">
            <v>#N/A</v>
          </cell>
          <cell r="I36">
            <v>12.55</v>
          </cell>
          <cell r="J36" t="e">
            <v>#N/A</v>
          </cell>
          <cell r="K36">
            <v>13.68</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263</v>
          </cell>
          <cell r="E42"/>
          <cell r="F42"/>
          <cell r="G42">
            <v>258</v>
          </cell>
          <cell r="H42"/>
          <cell r="I42"/>
          <cell r="J42">
            <v>251</v>
          </cell>
          <cell r="K42"/>
          <cell r="L42"/>
          <cell r="M42">
            <v>234</v>
          </cell>
          <cell r="N42"/>
          <cell r="O42"/>
          <cell r="P42">
            <v>220</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13</v>
          </cell>
          <cell r="C44"/>
          <cell r="D44"/>
          <cell r="E44">
            <v>13</v>
          </cell>
          <cell r="F44"/>
          <cell r="G44"/>
          <cell r="H44">
            <v>9</v>
          </cell>
          <cell r="I44"/>
          <cell r="J44"/>
          <cell r="K44">
            <v>1</v>
          </cell>
          <cell r="L44"/>
          <cell r="M44"/>
          <cell r="N44">
            <v>1</v>
          </cell>
          <cell r="O44"/>
          <cell r="P44"/>
        </row>
        <row r="45">
          <cell r="A45" t="str">
            <v>組合等が起こした地方債の元利償還金に対する負担金等</v>
          </cell>
          <cell r="B45">
            <v>13</v>
          </cell>
          <cell r="C45"/>
          <cell r="D45"/>
          <cell r="E45">
            <v>15</v>
          </cell>
          <cell r="F45"/>
          <cell r="G45"/>
          <cell r="H45">
            <v>13</v>
          </cell>
          <cell r="I45"/>
          <cell r="J45"/>
          <cell r="K45">
            <v>16</v>
          </cell>
          <cell r="L45"/>
          <cell r="M45"/>
          <cell r="N45">
            <v>18</v>
          </cell>
          <cell r="O45"/>
          <cell r="P45"/>
        </row>
        <row r="46">
          <cell r="A46" t="str">
            <v>公営企業債の元利償還金に対する繰入金</v>
          </cell>
          <cell r="B46">
            <v>305</v>
          </cell>
          <cell r="C46"/>
          <cell r="D46"/>
          <cell r="E46">
            <v>291</v>
          </cell>
          <cell r="F46"/>
          <cell r="G46"/>
          <cell r="H46">
            <v>286</v>
          </cell>
          <cell r="I46"/>
          <cell r="J46"/>
          <cell r="K46">
            <v>284</v>
          </cell>
          <cell r="L46"/>
          <cell r="M46"/>
          <cell r="N46">
            <v>292</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267</v>
          </cell>
          <cell r="C49"/>
          <cell r="D49"/>
          <cell r="E49">
            <v>344</v>
          </cell>
          <cell r="F49"/>
          <cell r="G49"/>
          <cell r="H49">
            <v>357</v>
          </cell>
          <cell r="I49"/>
          <cell r="J49"/>
          <cell r="K49">
            <v>358</v>
          </cell>
          <cell r="L49"/>
          <cell r="M49"/>
          <cell r="N49">
            <v>351</v>
          </cell>
          <cell r="O49"/>
          <cell r="P49"/>
        </row>
        <row r="50">
          <cell r="A50" t="str">
            <v>実質公債費比率の分子</v>
          </cell>
          <cell r="B50" t="e">
            <v>#N/A</v>
          </cell>
          <cell r="C50">
            <v>335</v>
          </cell>
          <cell r="D50" t="e">
            <v>#N/A</v>
          </cell>
          <cell r="E50" t="e">
            <v>#N/A</v>
          </cell>
          <cell r="F50">
            <v>405</v>
          </cell>
          <cell r="G50" t="e">
            <v>#N/A</v>
          </cell>
          <cell r="H50" t="e">
            <v>#N/A</v>
          </cell>
          <cell r="I50">
            <v>414</v>
          </cell>
          <cell r="J50" t="e">
            <v>#N/A</v>
          </cell>
          <cell r="K50" t="e">
            <v>#N/A</v>
          </cell>
          <cell r="L50">
            <v>425</v>
          </cell>
          <cell r="M50" t="e">
            <v>#N/A</v>
          </cell>
          <cell r="N50" t="e">
            <v>#N/A</v>
          </cell>
          <cell r="O50">
            <v>442</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4941</v>
          </cell>
          <cell r="E56"/>
          <cell r="F56"/>
          <cell r="G56">
            <v>4661</v>
          </cell>
          <cell r="H56"/>
          <cell r="I56"/>
          <cell r="J56">
            <v>4330</v>
          </cell>
          <cell r="K56"/>
          <cell r="L56"/>
          <cell r="M56">
            <v>3940</v>
          </cell>
          <cell r="N56"/>
          <cell r="O56"/>
          <cell r="P56">
            <v>3734</v>
          </cell>
        </row>
        <row r="57">
          <cell r="A57" t="str">
            <v>充当可能特定歳入</v>
          </cell>
          <cell r="B57"/>
          <cell r="C57"/>
          <cell r="D57" t="str">
            <v>-</v>
          </cell>
          <cell r="E57"/>
          <cell r="F57"/>
          <cell r="G57" t="str">
            <v>-</v>
          </cell>
          <cell r="H57"/>
          <cell r="I57"/>
          <cell r="J57" t="str">
            <v>-</v>
          </cell>
          <cell r="K57"/>
          <cell r="L57"/>
          <cell r="M57" t="str">
            <v>-</v>
          </cell>
          <cell r="N57"/>
          <cell r="O57"/>
          <cell r="P57" t="str">
            <v>-</v>
          </cell>
        </row>
        <row r="58">
          <cell r="A58" t="str">
            <v>充当可能基金</v>
          </cell>
          <cell r="B58"/>
          <cell r="C58"/>
          <cell r="D58">
            <v>1158</v>
          </cell>
          <cell r="E58"/>
          <cell r="F58"/>
          <cell r="G58">
            <v>1181</v>
          </cell>
          <cell r="H58"/>
          <cell r="I58"/>
          <cell r="J58">
            <v>1252</v>
          </cell>
          <cell r="K58"/>
          <cell r="L58"/>
          <cell r="M58">
            <v>1420</v>
          </cell>
          <cell r="N58"/>
          <cell r="O58"/>
          <cell r="P58">
            <v>1640</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466</v>
          </cell>
          <cell r="C62"/>
          <cell r="D62"/>
          <cell r="E62">
            <v>494</v>
          </cell>
          <cell r="F62"/>
          <cell r="G62"/>
          <cell r="H62">
            <v>648</v>
          </cell>
          <cell r="I62"/>
          <cell r="J62"/>
          <cell r="K62">
            <v>532</v>
          </cell>
          <cell r="L62"/>
          <cell r="M62"/>
          <cell r="N62">
            <v>518</v>
          </cell>
          <cell r="O62"/>
          <cell r="P62"/>
        </row>
        <row r="63">
          <cell r="A63" t="str">
            <v>組合等負担等見込額</v>
          </cell>
          <cell r="B63">
            <v>382</v>
          </cell>
          <cell r="C63"/>
          <cell r="D63"/>
          <cell r="E63">
            <v>454</v>
          </cell>
          <cell r="F63"/>
          <cell r="G63"/>
          <cell r="H63">
            <v>422</v>
          </cell>
          <cell r="I63"/>
          <cell r="J63"/>
          <cell r="K63">
            <v>441</v>
          </cell>
          <cell r="L63"/>
          <cell r="M63"/>
          <cell r="N63">
            <v>490</v>
          </cell>
          <cell r="O63"/>
          <cell r="P63"/>
        </row>
        <row r="64">
          <cell r="A64" t="str">
            <v>公営企業債等繰入見込額</v>
          </cell>
          <cell r="B64">
            <v>3849</v>
          </cell>
          <cell r="C64"/>
          <cell r="D64"/>
          <cell r="E64">
            <v>3638</v>
          </cell>
          <cell r="F64"/>
          <cell r="G64"/>
          <cell r="H64">
            <v>3557</v>
          </cell>
          <cell r="I64"/>
          <cell r="J64"/>
          <cell r="K64">
            <v>3227</v>
          </cell>
          <cell r="L64"/>
          <cell r="M64"/>
          <cell r="N64">
            <v>3026</v>
          </cell>
          <cell r="O64"/>
          <cell r="P64"/>
        </row>
        <row r="65">
          <cell r="A65" t="str">
            <v>債務負担行為に基づく支出予定額</v>
          </cell>
          <cell r="B65">
            <v>29</v>
          </cell>
          <cell r="C65"/>
          <cell r="D65"/>
          <cell r="E65">
            <v>17</v>
          </cell>
          <cell r="F65"/>
          <cell r="G65"/>
          <cell r="H65">
            <v>8</v>
          </cell>
          <cell r="I65"/>
          <cell r="J65"/>
          <cell r="K65">
            <v>6</v>
          </cell>
          <cell r="L65"/>
          <cell r="M65"/>
          <cell r="N65">
            <v>5</v>
          </cell>
          <cell r="O65"/>
          <cell r="P65"/>
        </row>
        <row r="66">
          <cell r="A66" t="str">
            <v>一般会計等に係る地方債の現在高</v>
          </cell>
          <cell r="B66">
            <v>3324</v>
          </cell>
          <cell r="C66"/>
          <cell r="D66"/>
          <cell r="E66">
            <v>3104</v>
          </cell>
          <cell r="F66"/>
          <cell r="G66"/>
          <cell r="H66">
            <v>2913</v>
          </cell>
          <cell r="I66"/>
          <cell r="J66"/>
          <cell r="K66">
            <v>2630</v>
          </cell>
          <cell r="L66"/>
          <cell r="M66"/>
          <cell r="N66">
            <v>2445</v>
          </cell>
          <cell r="O66"/>
          <cell r="P66"/>
        </row>
        <row r="67">
          <cell r="A67" t="str">
            <v>将来負担比率の分子</v>
          </cell>
          <cell r="B67" t="e">
            <v>#N/A</v>
          </cell>
          <cell r="C67">
            <v>1952</v>
          </cell>
          <cell r="D67" t="e">
            <v>#N/A</v>
          </cell>
          <cell r="E67" t="e">
            <v>#N/A</v>
          </cell>
          <cell r="F67">
            <v>1864</v>
          </cell>
          <cell r="G67" t="e">
            <v>#N/A</v>
          </cell>
          <cell r="H67" t="e">
            <v>#N/A</v>
          </cell>
          <cell r="I67">
            <v>1966</v>
          </cell>
          <cell r="J67" t="e">
            <v>#N/A</v>
          </cell>
          <cell r="K67" t="e">
            <v>#N/A</v>
          </cell>
          <cell r="L67">
            <v>1476</v>
          </cell>
          <cell r="M67" t="e">
            <v>#N/A</v>
          </cell>
          <cell r="N67" t="e">
            <v>#N/A</v>
          </cell>
          <cell r="O67">
            <v>1110</v>
          </cell>
          <cell r="P67" t="e">
            <v>#N/A</v>
          </cell>
        </row>
        <row r="71">
          <cell r="B71" t="str">
            <v>H30</v>
          </cell>
          <cell r="C71" t="str">
            <v>R01</v>
          </cell>
          <cell r="D71" t="str">
            <v>R02</v>
          </cell>
        </row>
        <row r="72">
          <cell r="A72" t="str">
            <v>財政調整基金</v>
          </cell>
          <cell r="B72">
            <v>425</v>
          </cell>
          <cell r="C72">
            <v>475</v>
          </cell>
          <cell r="D72">
            <v>518</v>
          </cell>
        </row>
        <row r="73">
          <cell r="A73" t="str">
            <v>減債基金</v>
          </cell>
          <cell r="B73">
            <v>85</v>
          </cell>
          <cell r="C73">
            <v>85</v>
          </cell>
          <cell r="D73">
            <v>85</v>
          </cell>
        </row>
        <row r="74">
          <cell r="A74" t="str">
            <v>その他特定目的基金</v>
          </cell>
          <cell r="B74">
            <v>576</v>
          </cell>
          <cell r="C74">
            <v>659</v>
          </cell>
          <cell r="D74">
            <v>768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203DC-0002-4C79-9EDE-861DC8624346}">
  <sheetPr>
    <pageSetUpPr fitToPage="1"/>
  </sheetPr>
  <dimension ref="A1:DO56"/>
  <sheetViews>
    <sheetView showGridLines="0" tabSelected="1" zoomScale="55" zoomScaleNormal="55" workbookViewId="0"/>
  </sheetViews>
  <sheetFormatPr defaultColWidth="0" defaultRowHeight="11.25" zeroHeight="1"/>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c r="B1" s="558" t="s">
        <v>143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47"/>
      <c r="DK1" s="47"/>
      <c r="DL1" s="47"/>
      <c r="DM1" s="47"/>
      <c r="DN1" s="47"/>
      <c r="DO1" s="47"/>
    </row>
    <row r="2" spans="1:119" ht="24.75" thickBot="1">
      <c r="B2" s="73" t="s">
        <v>142</v>
      </c>
      <c r="C2" s="73"/>
      <c r="D2" s="72"/>
    </row>
    <row r="3" spans="1:119" ht="18.75" customHeight="1" thickBot="1">
      <c r="A3" s="47"/>
      <c r="B3" s="559" t="s">
        <v>141</v>
      </c>
      <c r="C3" s="560"/>
      <c r="D3" s="560"/>
      <c r="E3" s="561"/>
      <c r="F3" s="561"/>
      <c r="G3" s="561"/>
      <c r="H3" s="561"/>
      <c r="I3" s="561"/>
      <c r="J3" s="561"/>
      <c r="K3" s="561"/>
      <c r="L3" s="561" t="s">
        <v>140</v>
      </c>
      <c r="M3" s="561"/>
      <c r="N3" s="561"/>
      <c r="O3" s="561"/>
      <c r="P3" s="561"/>
      <c r="Q3" s="561"/>
      <c r="R3" s="564"/>
      <c r="S3" s="564"/>
      <c r="T3" s="564"/>
      <c r="U3" s="564"/>
      <c r="V3" s="565"/>
      <c r="W3" s="448" t="s">
        <v>139</v>
      </c>
      <c r="X3" s="449"/>
      <c r="Y3" s="449"/>
      <c r="Z3" s="449"/>
      <c r="AA3" s="449"/>
      <c r="AB3" s="560"/>
      <c r="AC3" s="564" t="s">
        <v>138</v>
      </c>
      <c r="AD3" s="449"/>
      <c r="AE3" s="449"/>
      <c r="AF3" s="449"/>
      <c r="AG3" s="449"/>
      <c r="AH3" s="449"/>
      <c r="AI3" s="449"/>
      <c r="AJ3" s="449"/>
      <c r="AK3" s="449"/>
      <c r="AL3" s="532"/>
      <c r="AM3" s="448" t="s">
        <v>137</v>
      </c>
      <c r="AN3" s="449"/>
      <c r="AO3" s="449"/>
      <c r="AP3" s="449"/>
      <c r="AQ3" s="449"/>
      <c r="AR3" s="449"/>
      <c r="AS3" s="449"/>
      <c r="AT3" s="449"/>
      <c r="AU3" s="449"/>
      <c r="AV3" s="449"/>
      <c r="AW3" s="449"/>
      <c r="AX3" s="532"/>
      <c r="AY3" s="524" t="s">
        <v>65</v>
      </c>
      <c r="AZ3" s="525"/>
      <c r="BA3" s="525"/>
      <c r="BB3" s="525"/>
      <c r="BC3" s="525"/>
      <c r="BD3" s="525"/>
      <c r="BE3" s="525"/>
      <c r="BF3" s="525"/>
      <c r="BG3" s="525"/>
      <c r="BH3" s="525"/>
      <c r="BI3" s="525"/>
      <c r="BJ3" s="525"/>
      <c r="BK3" s="525"/>
      <c r="BL3" s="525"/>
      <c r="BM3" s="568"/>
      <c r="BN3" s="448" t="s">
        <v>136</v>
      </c>
      <c r="BO3" s="449"/>
      <c r="BP3" s="449"/>
      <c r="BQ3" s="449"/>
      <c r="BR3" s="449"/>
      <c r="BS3" s="449"/>
      <c r="BT3" s="449"/>
      <c r="BU3" s="532"/>
      <c r="BV3" s="448" t="s">
        <v>135</v>
      </c>
      <c r="BW3" s="449"/>
      <c r="BX3" s="449"/>
      <c r="BY3" s="449"/>
      <c r="BZ3" s="449"/>
      <c r="CA3" s="449"/>
      <c r="CB3" s="449"/>
      <c r="CC3" s="532"/>
      <c r="CD3" s="524" t="s">
        <v>65</v>
      </c>
      <c r="CE3" s="525"/>
      <c r="CF3" s="525"/>
      <c r="CG3" s="525"/>
      <c r="CH3" s="525"/>
      <c r="CI3" s="525"/>
      <c r="CJ3" s="525"/>
      <c r="CK3" s="525"/>
      <c r="CL3" s="525"/>
      <c r="CM3" s="525"/>
      <c r="CN3" s="525"/>
      <c r="CO3" s="525"/>
      <c r="CP3" s="525"/>
      <c r="CQ3" s="525"/>
      <c r="CR3" s="525"/>
      <c r="CS3" s="568"/>
      <c r="CT3" s="448" t="s">
        <v>134</v>
      </c>
      <c r="CU3" s="449"/>
      <c r="CV3" s="449"/>
      <c r="CW3" s="449"/>
      <c r="CX3" s="449"/>
      <c r="CY3" s="449"/>
      <c r="CZ3" s="449"/>
      <c r="DA3" s="532"/>
      <c r="DB3" s="448" t="s">
        <v>133</v>
      </c>
      <c r="DC3" s="449"/>
      <c r="DD3" s="449"/>
      <c r="DE3" s="449"/>
      <c r="DF3" s="449"/>
      <c r="DG3" s="449"/>
      <c r="DH3" s="449"/>
      <c r="DI3" s="532"/>
    </row>
    <row r="4" spans="1:119" ht="18.75" customHeight="1">
      <c r="A4" s="47"/>
      <c r="B4" s="537"/>
      <c r="C4" s="538"/>
      <c r="D4" s="538"/>
      <c r="E4" s="539"/>
      <c r="F4" s="539"/>
      <c r="G4" s="539"/>
      <c r="H4" s="539"/>
      <c r="I4" s="539"/>
      <c r="J4" s="539"/>
      <c r="K4" s="539"/>
      <c r="L4" s="539"/>
      <c r="M4" s="539"/>
      <c r="N4" s="539"/>
      <c r="O4" s="539"/>
      <c r="P4" s="539"/>
      <c r="Q4" s="539"/>
      <c r="R4" s="543"/>
      <c r="S4" s="543"/>
      <c r="T4" s="543"/>
      <c r="U4" s="543"/>
      <c r="V4" s="544"/>
      <c r="W4" s="533"/>
      <c r="X4" s="343"/>
      <c r="Y4" s="343"/>
      <c r="Z4" s="343"/>
      <c r="AA4" s="343"/>
      <c r="AB4" s="538"/>
      <c r="AC4" s="543"/>
      <c r="AD4" s="343"/>
      <c r="AE4" s="343"/>
      <c r="AF4" s="343"/>
      <c r="AG4" s="343"/>
      <c r="AH4" s="343"/>
      <c r="AI4" s="343"/>
      <c r="AJ4" s="343"/>
      <c r="AK4" s="343"/>
      <c r="AL4" s="534"/>
      <c r="AM4" s="491"/>
      <c r="AN4" s="421"/>
      <c r="AO4" s="421"/>
      <c r="AP4" s="421"/>
      <c r="AQ4" s="421"/>
      <c r="AR4" s="421"/>
      <c r="AS4" s="421"/>
      <c r="AT4" s="421"/>
      <c r="AU4" s="421"/>
      <c r="AV4" s="421"/>
      <c r="AW4" s="421"/>
      <c r="AX4" s="567"/>
      <c r="AY4" s="376" t="s">
        <v>132</v>
      </c>
      <c r="AZ4" s="377"/>
      <c r="BA4" s="377"/>
      <c r="BB4" s="377"/>
      <c r="BC4" s="377"/>
      <c r="BD4" s="377"/>
      <c r="BE4" s="377"/>
      <c r="BF4" s="377"/>
      <c r="BG4" s="377"/>
      <c r="BH4" s="377"/>
      <c r="BI4" s="377"/>
      <c r="BJ4" s="377"/>
      <c r="BK4" s="377"/>
      <c r="BL4" s="377"/>
      <c r="BM4" s="378"/>
      <c r="BN4" s="346">
        <v>9448805</v>
      </c>
      <c r="BO4" s="347"/>
      <c r="BP4" s="347"/>
      <c r="BQ4" s="347"/>
      <c r="BR4" s="347"/>
      <c r="BS4" s="347"/>
      <c r="BT4" s="347"/>
      <c r="BU4" s="348"/>
      <c r="BV4" s="346">
        <v>7321851</v>
      </c>
      <c r="BW4" s="347"/>
      <c r="BX4" s="347"/>
      <c r="BY4" s="347"/>
      <c r="BZ4" s="347"/>
      <c r="CA4" s="347"/>
      <c r="CB4" s="347"/>
      <c r="CC4" s="348"/>
      <c r="CD4" s="569" t="s">
        <v>131</v>
      </c>
      <c r="CE4" s="570"/>
      <c r="CF4" s="570"/>
      <c r="CG4" s="570"/>
      <c r="CH4" s="570"/>
      <c r="CI4" s="570"/>
      <c r="CJ4" s="570"/>
      <c r="CK4" s="570"/>
      <c r="CL4" s="570"/>
      <c r="CM4" s="570"/>
      <c r="CN4" s="570"/>
      <c r="CO4" s="570"/>
      <c r="CP4" s="570"/>
      <c r="CQ4" s="570"/>
      <c r="CR4" s="570"/>
      <c r="CS4" s="571"/>
      <c r="CT4" s="572">
        <v>8.9</v>
      </c>
      <c r="CU4" s="573"/>
      <c r="CV4" s="573"/>
      <c r="CW4" s="573"/>
      <c r="CX4" s="573"/>
      <c r="CY4" s="573"/>
      <c r="CZ4" s="573"/>
      <c r="DA4" s="574"/>
      <c r="DB4" s="572">
        <v>12.7</v>
      </c>
      <c r="DC4" s="573"/>
      <c r="DD4" s="573"/>
      <c r="DE4" s="573"/>
      <c r="DF4" s="573"/>
      <c r="DG4" s="573"/>
      <c r="DH4" s="573"/>
      <c r="DI4" s="574"/>
    </row>
    <row r="5" spans="1:119" ht="18.75" customHeight="1">
      <c r="A5" s="47"/>
      <c r="B5" s="562"/>
      <c r="C5" s="422"/>
      <c r="D5" s="422"/>
      <c r="E5" s="563"/>
      <c r="F5" s="563"/>
      <c r="G5" s="563"/>
      <c r="H5" s="563"/>
      <c r="I5" s="563"/>
      <c r="J5" s="563"/>
      <c r="K5" s="563"/>
      <c r="L5" s="563"/>
      <c r="M5" s="563"/>
      <c r="N5" s="563"/>
      <c r="O5" s="563"/>
      <c r="P5" s="563"/>
      <c r="Q5" s="563"/>
      <c r="R5" s="420"/>
      <c r="S5" s="420"/>
      <c r="T5" s="420"/>
      <c r="U5" s="420"/>
      <c r="V5" s="566"/>
      <c r="W5" s="491"/>
      <c r="X5" s="421"/>
      <c r="Y5" s="421"/>
      <c r="Z5" s="421"/>
      <c r="AA5" s="421"/>
      <c r="AB5" s="422"/>
      <c r="AC5" s="420"/>
      <c r="AD5" s="421"/>
      <c r="AE5" s="421"/>
      <c r="AF5" s="421"/>
      <c r="AG5" s="421"/>
      <c r="AH5" s="421"/>
      <c r="AI5" s="421"/>
      <c r="AJ5" s="421"/>
      <c r="AK5" s="421"/>
      <c r="AL5" s="567"/>
      <c r="AM5" s="454" t="s">
        <v>130</v>
      </c>
      <c r="AN5" s="361"/>
      <c r="AO5" s="361"/>
      <c r="AP5" s="361"/>
      <c r="AQ5" s="361"/>
      <c r="AR5" s="361"/>
      <c r="AS5" s="361"/>
      <c r="AT5" s="362"/>
      <c r="AU5" s="455" t="s">
        <v>94</v>
      </c>
      <c r="AV5" s="456"/>
      <c r="AW5" s="456"/>
      <c r="AX5" s="456"/>
      <c r="AY5" s="379" t="s">
        <v>129</v>
      </c>
      <c r="AZ5" s="380"/>
      <c r="BA5" s="380"/>
      <c r="BB5" s="380"/>
      <c r="BC5" s="380"/>
      <c r="BD5" s="380"/>
      <c r="BE5" s="380"/>
      <c r="BF5" s="380"/>
      <c r="BG5" s="380"/>
      <c r="BH5" s="380"/>
      <c r="BI5" s="380"/>
      <c r="BJ5" s="380"/>
      <c r="BK5" s="380"/>
      <c r="BL5" s="380"/>
      <c r="BM5" s="381"/>
      <c r="BN5" s="351">
        <v>8921578</v>
      </c>
      <c r="BO5" s="352"/>
      <c r="BP5" s="352"/>
      <c r="BQ5" s="352"/>
      <c r="BR5" s="352"/>
      <c r="BS5" s="352"/>
      <c r="BT5" s="352"/>
      <c r="BU5" s="353"/>
      <c r="BV5" s="351">
        <v>6663929</v>
      </c>
      <c r="BW5" s="352"/>
      <c r="BX5" s="352"/>
      <c r="BY5" s="352"/>
      <c r="BZ5" s="352"/>
      <c r="CA5" s="352"/>
      <c r="CB5" s="352"/>
      <c r="CC5" s="353"/>
      <c r="CD5" s="402" t="s">
        <v>128</v>
      </c>
      <c r="CE5" s="403"/>
      <c r="CF5" s="403"/>
      <c r="CG5" s="403"/>
      <c r="CH5" s="403"/>
      <c r="CI5" s="403"/>
      <c r="CJ5" s="403"/>
      <c r="CK5" s="403"/>
      <c r="CL5" s="403"/>
      <c r="CM5" s="403"/>
      <c r="CN5" s="403"/>
      <c r="CO5" s="403"/>
      <c r="CP5" s="403"/>
      <c r="CQ5" s="403"/>
      <c r="CR5" s="403"/>
      <c r="CS5" s="404"/>
      <c r="CT5" s="357">
        <v>88.5</v>
      </c>
      <c r="CU5" s="358"/>
      <c r="CV5" s="358"/>
      <c r="CW5" s="358"/>
      <c r="CX5" s="358"/>
      <c r="CY5" s="358"/>
      <c r="CZ5" s="358"/>
      <c r="DA5" s="359"/>
      <c r="DB5" s="357">
        <v>86.3</v>
      </c>
      <c r="DC5" s="358"/>
      <c r="DD5" s="358"/>
      <c r="DE5" s="358"/>
      <c r="DF5" s="358"/>
      <c r="DG5" s="358"/>
      <c r="DH5" s="358"/>
      <c r="DI5" s="359"/>
    </row>
    <row r="6" spans="1:119" ht="18.75" customHeight="1">
      <c r="A6" s="47"/>
      <c r="B6" s="535" t="s">
        <v>127</v>
      </c>
      <c r="C6" s="419"/>
      <c r="D6" s="419"/>
      <c r="E6" s="536"/>
      <c r="F6" s="536"/>
      <c r="G6" s="536"/>
      <c r="H6" s="536"/>
      <c r="I6" s="536"/>
      <c r="J6" s="536"/>
      <c r="K6" s="536"/>
      <c r="L6" s="536" t="s">
        <v>126</v>
      </c>
      <c r="M6" s="536"/>
      <c r="N6" s="536"/>
      <c r="O6" s="536"/>
      <c r="P6" s="536"/>
      <c r="Q6" s="536"/>
      <c r="R6" s="417"/>
      <c r="S6" s="417"/>
      <c r="T6" s="417"/>
      <c r="U6" s="417"/>
      <c r="V6" s="542"/>
      <c r="W6" s="473" t="s">
        <v>125</v>
      </c>
      <c r="X6" s="418"/>
      <c r="Y6" s="418"/>
      <c r="Z6" s="418"/>
      <c r="AA6" s="418"/>
      <c r="AB6" s="419"/>
      <c r="AC6" s="547" t="s">
        <v>124</v>
      </c>
      <c r="AD6" s="548"/>
      <c r="AE6" s="548"/>
      <c r="AF6" s="548"/>
      <c r="AG6" s="548"/>
      <c r="AH6" s="548"/>
      <c r="AI6" s="548"/>
      <c r="AJ6" s="548"/>
      <c r="AK6" s="548"/>
      <c r="AL6" s="549"/>
      <c r="AM6" s="454" t="s">
        <v>123</v>
      </c>
      <c r="AN6" s="361"/>
      <c r="AO6" s="361"/>
      <c r="AP6" s="361"/>
      <c r="AQ6" s="361"/>
      <c r="AR6" s="361"/>
      <c r="AS6" s="361"/>
      <c r="AT6" s="362"/>
      <c r="AU6" s="455" t="s">
        <v>89</v>
      </c>
      <c r="AV6" s="456"/>
      <c r="AW6" s="456"/>
      <c r="AX6" s="456"/>
      <c r="AY6" s="379" t="s">
        <v>122</v>
      </c>
      <c r="AZ6" s="380"/>
      <c r="BA6" s="380"/>
      <c r="BB6" s="380"/>
      <c r="BC6" s="380"/>
      <c r="BD6" s="380"/>
      <c r="BE6" s="380"/>
      <c r="BF6" s="380"/>
      <c r="BG6" s="380"/>
      <c r="BH6" s="380"/>
      <c r="BI6" s="380"/>
      <c r="BJ6" s="380"/>
      <c r="BK6" s="380"/>
      <c r="BL6" s="380"/>
      <c r="BM6" s="381"/>
      <c r="BN6" s="351">
        <v>527227</v>
      </c>
      <c r="BO6" s="352"/>
      <c r="BP6" s="352"/>
      <c r="BQ6" s="352"/>
      <c r="BR6" s="352"/>
      <c r="BS6" s="352"/>
      <c r="BT6" s="352"/>
      <c r="BU6" s="353"/>
      <c r="BV6" s="351">
        <v>657922</v>
      </c>
      <c r="BW6" s="352"/>
      <c r="BX6" s="352"/>
      <c r="BY6" s="352"/>
      <c r="BZ6" s="352"/>
      <c r="CA6" s="352"/>
      <c r="CB6" s="352"/>
      <c r="CC6" s="353"/>
      <c r="CD6" s="402" t="s">
        <v>121</v>
      </c>
      <c r="CE6" s="403"/>
      <c r="CF6" s="403"/>
      <c r="CG6" s="403"/>
      <c r="CH6" s="403"/>
      <c r="CI6" s="403"/>
      <c r="CJ6" s="403"/>
      <c r="CK6" s="403"/>
      <c r="CL6" s="403"/>
      <c r="CM6" s="403"/>
      <c r="CN6" s="403"/>
      <c r="CO6" s="403"/>
      <c r="CP6" s="403"/>
      <c r="CQ6" s="403"/>
      <c r="CR6" s="403"/>
      <c r="CS6" s="404"/>
      <c r="CT6" s="555">
        <v>88.5</v>
      </c>
      <c r="CU6" s="556"/>
      <c r="CV6" s="556"/>
      <c r="CW6" s="556"/>
      <c r="CX6" s="556"/>
      <c r="CY6" s="556"/>
      <c r="CZ6" s="556"/>
      <c r="DA6" s="557"/>
      <c r="DB6" s="555">
        <v>86.3</v>
      </c>
      <c r="DC6" s="556"/>
      <c r="DD6" s="556"/>
      <c r="DE6" s="556"/>
      <c r="DF6" s="556"/>
      <c r="DG6" s="556"/>
      <c r="DH6" s="556"/>
      <c r="DI6" s="557"/>
    </row>
    <row r="7" spans="1:119" ht="18.75" customHeight="1">
      <c r="A7" s="47"/>
      <c r="B7" s="537"/>
      <c r="C7" s="538"/>
      <c r="D7" s="538"/>
      <c r="E7" s="539"/>
      <c r="F7" s="539"/>
      <c r="G7" s="539"/>
      <c r="H7" s="539"/>
      <c r="I7" s="539"/>
      <c r="J7" s="539"/>
      <c r="K7" s="539"/>
      <c r="L7" s="539"/>
      <c r="M7" s="539"/>
      <c r="N7" s="539"/>
      <c r="O7" s="539"/>
      <c r="P7" s="539"/>
      <c r="Q7" s="539"/>
      <c r="R7" s="543"/>
      <c r="S7" s="543"/>
      <c r="T7" s="543"/>
      <c r="U7" s="543"/>
      <c r="V7" s="544"/>
      <c r="W7" s="533"/>
      <c r="X7" s="343"/>
      <c r="Y7" s="343"/>
      <c r="Z7" s="343"/>
      <c r="AA7" s="343"/>
      <c r="AB7" s="538"/>
      <c r="AC7" s="550"/>
      <c r="AD7" s="344"/>
      <c r="AE7" s="344"/>
      <c r="AF7" s="344"/>
      <c r="AG7" s="344"/>
      <c r="AH7" s="344"/>
      <c r="AI7" s="344"/>
      <c r="AJ7" s="344"/>
      <c r="AK7" s="344"/>
      <c r="AL7" s="551"/>
      <c r="AM7" s="454" t="s">
        <v>120</v>
      </c>
      <c r="AN7" s="361"/>
      <c r="AO7" s="361"/>
      <c r="AP7" s="361"/>
      <c r="AQ7" s="361"/>
      <c r="AR7" s="361"/>
      <c r="AS7" s="361"/>
      <c r="AT7" s="362"/>
      <c r="AU7" s="455" t="s">
        <v>94</v>
      </c>
      <c r="AV7" s="456"/>
      <c r="AW7" s="456"/>
      <c r="AX7" s="456"/>
      <c r="AY7" s="379" t="s">
        <v>119</v>
      </c>
      <c r="AZ7" s="380"/>
      <c r="BA7" s="380"/>
      <c r="BB7" s="380"/>
      <c r="BC7" s="380"/>
      <c r="BD7" s="380"/>
      <c r="BE7" s="380"/>
      <c r="BF7" s="380"/>
      <c r="BG7" s="380"/>
      <c r="BH7" s="380"/>
      <c r="BI7" s="380"/>
      <c r="BJ7" s="380"/>
      <c r="BK7" s="380"/>
      <c r="BL7" s="380"/>
      <c r="BM7" s="381"/>
      <c r="BN7" s="351">
        <v>94684</v>
      </c>
      <c r="BO7" s="352"/>
      <c r="BP7" s="352"/>
      <c r="BQ7" s="352"/>
      <c r="BR7" s="352"/>
      <c r="BS7" s="352"/>
      <c r="BT7" s="352"/>
      <c r="BU7" s="353"/>
      <c r="BV7" s="351">
        <v>47298</v>
      </c>
      <c r="BW7" s="352"/>
      <c r="BX7" s="352"/>
      <c r="BY7" s="352"/>
      <c r="BZ7" s="352"/>
      <c r="CA7" s="352"/>
      <c r="CB7" s="352"/>
      <c r="CC7" s="353"/>
      <c r="CD7" s="402" t="s">
        <v>118</v>
      </c>
      <c r="CE7" s="403"/>
      <c r="CF7" s="403"/>
      <c r="CG7" s="403"/>
      <c r="CH7" s="403"/>
      <c r="CI7" s="403"/>
      <c r="CJ7" s="403"/>
      <c r="CK7" s="403"/>
      <c r="CL7" s="403"/>
      <c r="CM7" s="403"/>
      <c r="CN7" s="403"/>
      <c r="CO7" s="403"/>
      <c r="CP7" s="403"/>
      <c r="CQ7" s="403"/>
      <c r="CR7" s="403"/>
      <c r="CS7" s="404"/>
      <c r="CT7" s="351">
        <v>4842464</v>
      </c>
      <c r="CU7" s="352"/>
      <c r="CV7" s="352"/>
      <c r="CW7" s="352"/>
      <c r="CX7" s="352"/>
      <c r="CY7" s="352"/>
      <c r="CZ7" s="352"/>
      <c r="DA7" s="353"/>
      <c r="DB7" s="351">
        <v>4790377</v>
      </c>
      <c r="DC7" s="352"/>
      <c r="DD7" s="352"/>
      <c r="DE7" s="352"/>
      <c r="DF7" s="352"/>
      <c r="DG7" s="352"/>
      <c r="DH7" s="352"/>
      <c r="DI7" s="353"/>
    </row>
    <row r="8" spans="1:119" ht="18.75" customHeight="1" thickBot="1">
      <c r="A8" s="47"/>
      <c r="B8" s="540"/>
      <c r="C8" s="474"/>
      <c r="D8" s="474"/>
      <c r="E8" s="541"/>
      <c r="F8" s="541"/>
      <c r="G8" s="541"/>
      <c r="H8" s="541"/>
      <c r="I8" s="541"/>
      <c r="J8" s="541"/>
      <c r="K8" s="541"/>
      <c r="L8" s="541"/>
      <c r="M8" s="541"/>
      <c r="N8" s="541"/>
      <c r="O8" s="541"/>
      <c r="P8" s="541"/>
      <c r="Q8" s="541"/>
      <c r="R8" s="545"/>
      <c r="S8" s="545"/>
      <c r="T8" s="545"/>
      <c r="U8" s="545"/>
      <c r="V8" s="546"/>
      <c r="W8" s="450"/>
      <c r="X8" s="451"/>
      <c r="Y8" s="451"/>
      <c r="Z8" s="451"/>
      <c r="AA8" s="451"/>
      <c r="AB8" s="474"/>
      <c r="AC8" s="552"/>
      <c r="AD8" s="553"/>
      <c r="AE8" s="553"/>
      <c r="AF8" s="553"/>
      <c r="AG8" s="553"/>
      <c r="AH8" s="553"/>
      <c r="AI8" s="553"/>
      <c r="AJ8" s="553"/>
      <c r="AK8" s="553"/>
      <c r="AL8" s="554"/>
      <c r="AM8" s="454" t="s">
        <v>117</v>
      </c>
      <c r="AN8" s="361"/>
      <c r="AO8" s="361"/>
      <c r="AP8" s="361"/>
      <c r="AQ8" s="361"/>
      <c r="AR8" s="361"/>
      <c r="AS8" s="361"/>
      <c r="AT8" s="362"/>
      <c r="AU8" s="455" t="s">
        <v>94</v>
      </c>
      <c r="AV8" s="456"/>
      <c r="AW8" s="456"/>
      <c r="AX8" s="456"/>
      <c r="AY8" s="379" t="s">
        <v>116</v>
      </c>
      <c r="AZ8" s="380"/>
      <c r="BA8" s="380"/>
      <c r="BB8" s="380"/>
      <c r="BC8" s="380"/>
      <c r="BD8" s="380"/>
      <c r="BE8" s="380"/>
      <c r="BF8" s="380"/>
      <c r="BG8" s="380"/>
      <c r="BH8" s="380"/>
      <c r="BI8" s="380"/>
      <c r="BJ8" s="380"/>
      <c r="BK8" s="380"/>
      <c r="BL8" s="380"/>
      <c r="BM8" s="381"/>
      <c r="BN8" s="351">
        <v>432543</v>
      </c>
      <c r="BO8" s="352"/>
      <c r="BP8" s="352"/>
      <c r="BQ8" s="352"/>
      <c r="BR8" s="352"/>
      <c r="BS8" s="352"/>
      <c r="BT8" s="352"/>
      <c r="BU8" s="353"/>
      <c r="BV8" s="351">
        <v>610624</v>
      </c>
      <c r="BW8" s="352"/>
      <c r="BX8" s="352"/>
      <c r="BY8" s="352"/>
      <c r="BZ8" s="352"/>
      <c r="CA8" s="352"/>
      <c r="CB8" s="352"/>
      <c r="CC8" s="353"/>
      <c r="CD8" s="402" t="s">
        <v>115</v>
      </c>
      <c r="CE8" s="403"/>
      <c r="CF8" s="403"/>
      <c r="CG8" s="403"/>
      <c r="CH8" s="403"/>
      <c r="CI8" s="403"/>
      <c r="CJ8" s="403"/>
      <c r="CK8" s="403"/>
      <c r="CL8" s="403"/>
      <c r="CM8" s="403"/>
      <c r="CN8" s="403"/>
      <c r="CO8" s="403"/>
      <c r="CP8" s="403"/>
      <c r="CQ8" s="403"/>
      <c r="CR8" s="403"/>
      <c r="CS8" s="404"/>
      <c r="CT8" s="497">
        <v>1.0900000000000001</v>
      </c>
      <c r="CU8" s="498"/>
      <c r="CV8" s="498"/>
      <c r="CW8" s="498"/>
      <c r="CX8" s="498"/>
      <c r="CY8" s="498"/>
      <c r="CZ8" s="498"/>
      <c r="DA8" s="499"/>
      <c r="DB8" s="497">
        <v>1.1100000000000001</v>
      </c>
      <c r="DC8" s="498"/>
      <c r="DD8" s="498"/>
      <c r="DE8" s="498"/>
      <c r="DF8" s="498"/>
      <c r="DG8" s="498"/>
      <c r="DH8" s="498"/>
      <c r="DI8" s="499"/>
    </row>
    <row r="9" spans="1:119" ht="18.75" customHeight="1" thickBot="1">
      <c r="A9" s="47"/>
      <c r="B9" s="524" t="s">
        <v>114</v>
      </c>
      <c r="C9" s="525"/>
      <c r="D9" s="525"/>
      <c r="E9" s="525"/>
      <c r="F9" s="525"/>
      <c r="G9" s="525"/>
      <c r="H9" s="525"/>
      <c r="I9" s="525"/>
      <c r="J9" s="525"/>
      <c r="K9" s="443"/>
      <c r="L9" s="526" t="s">
        <v>113</v>
      </c>
      <c r="M9" s="527"/>
      <c r="N9" s="527"/>
      <c r="O9" s="527"/>
      <c r="P9" s="527"/>
      <c r="Q9" s="528"/>
      <c r="R9" s="529">
        <v>14259</v>
      </c>
      <c r="S9" s="530"/>
      <c r="T9" s="530"/>
      <c r="U9" s="530"/>
      <c r="V9" s="531"/>
      <c r="W9" s="448" t="s">
        <v>112</v>
      </c>
      <c r="X9" s="449"/>
      <c r="Y9" s="449"/>
      <c r="Z9" s="449"/>
      <c r="AA9" s="449"/>
      <c r="AB9" s="449"/>
      <c r="AC9" s="449"/>
      <c r="AD9" s="449"/>
      <c r="AE9" s="449"/>
      <c r="AF9" s="449"/>
      <c r="AG9" s="449"/>
      <c r="AH9" s="449"/>
      <c r="AI9" s="449"/>
      <c r="AJ9" s="449"/>
      <c r="AK9" s="449"/>
      <c r="AL9" s="532"/>
      <c r="AM9" s="454" t="s">
        <v>111</v>
      </c>
      <c r="AN9" s="361"/>
      <c r="AO9" s="361"/>
      <c r="AP9" s="361"/>
      <c r="AQ9" s="361"/>
      <c r="AR9" s="361"/>
      <c r="AS9" s="361"/>
      <c r="AT9" s="362"/>
      <c r="AU9" s="455" t="s">
        <v>94</v>
      </c>
      <c r="AV9" s="456"/>
      <c r="AW9" s="456"/>
      <c r="AX9" s="456"/>
      <c r="AY9" s="379" t="s">
        <v>110</v>
      </c>
      <c r="AZ9" s="380"/>
      <c r="BA9" s="380"/>
      <c r="BB9" s="380"/>
      <c r="BC9" s="380"/>
      <c r="BD9" s="380"/>
      <c r="BE9" s="380"/>
      <c r="BF9" s="380"/>
      <c r="BG9" s="380"/>
      <c r="BH9" s="380"/>
      <c r="BI9" s="380"/>
      <c r="BJ9" s="380"/>
      <c r="BK9" s="380"/>
      <c r="BL9" s="380"/>
      <c r="BM9" s="381"/>
      <c r="BN9" s="351">
        <v>-178081</v>
      </c>
      <c r="BO9" s="352"/>
      <c r="BP9" s="352"/>
      <c r="BQ9" s="352"/>
      <c r="BR9" s="352"/>
      <c r="BS9" s="352"/>
      <c r="BT9" s="352"/>
      <c r="BU9" s="353"/>
      <c r="BV9" s="351">
        <v>121153</v>
      </c>
      <c r="BW9" s="352"/>
      <c r="BX9" s="352"/>
      <c r="BY9" s="352"/>
      <c r="BZ9" s="352"/>
      <c r="CA9" s="352"/>
      <c r="CB9" s="352"/>
      <c r="CC9" s="353"/>
      <c r="CD9" s="402" t="s">
        <v>109</v>
      </c>
      <c r="CE9" s="403"/>
      <c r="CF9" s="403"/>
      <c r="CG9" s="403"/>
      <c r="CH9" s="403"/>
      <c r="CI9" s="403"/>
      <c r="CJ9" s="403"/>
      <c r="CK9" s="403"/>
      <c r="CL9" s="403"/>
      <c r="CM9" s="403"/>
      <c r="CN9" s="403"/>
      <c r="CO9" s="403"/>
      <c r="CP9" s="403"/>
      <c r="CQ9" s="403"/>
      <c r="CR9" s="403"/>
      <c r="CS9" s="404"/>
      <c r="CT9" s="357">
        <v>6</v>
      </c>
      <c r="CU9" s="358"/>
      <c r="CV9" s="358"/>
      <c r="CW9" s="358"/>
      <c r="CX9" s="358"/>
      <c r="CY9" s="358"/>
      <c r="CZ9" s="358"/>
      <c r="DA9" s="359"/>
      <c r="DB9" s="357">
        <v>6.4</v>
      </c>
      <c r="DC9" s="358"/>
      <c r="DD9" s="358"/>
      <c r="DE9" s="358"/>
      <c r="DF9" s="358"/>
      <c r="DG9" s="358"/>
      <c r="DH9" s="358"/>
      <c r="DI9" s="359"/>
    </row>
    <row r="10" spans="1:119" ht="18.75" customHeight="1" thickBot="1">
      <c r="A10" s="47"/>
      <c r="B10" s="524"/>
      <c r="C10" s="525"/>
      <c r="D10" s="525"/>
      <c r="E10" s="525"/>
      <c r="F10" s="525"/>
      <c r="G10" s="525"/>
      <c r="H10" s="525"/>
      <c r="I10" s="525"/>
      <c r="J10" s="525"/>
      <c r="K10" s="443"/>
      <c r="L10" s="360" t="s">
        <v>108</v>
      </c>
      <c r="M10" s="361"/>
      <c r="N10" s="361"/>
      <c r="O10" s="361"/>
      <c r="P10" s="361"/>
      <c r="Q10" s="362"/>
      <c r="R10" s="363">
        <v>14040</v>
      </c>
      <c r="S10" s="364"/>
      <c r="T10" s="364"/>
      <c r="U10" s="364"/>
      <c r="V10" s="366"/>
      <c r="W10" s="533"/>
      <c r="X10" s="343"/>
      <c r="Y10" s="343"/>
      <c r="Z10" s="343"/>
      <c r="AA10" s="343"/>
      <c r="AB10" s="343"/>
      <c r="AC10" s="343"/>
      <c r="AD10" s="343"/>
      <c r="AE10" s="343"/>
      <c r="AF10" s="343"/>
      <c r="AG10" s="343"/>
      <c r="AH10" s="343"/>
      <c r="AI10" s="343"/>
      <c r="AJ10" s="343"/>
      <c r="AK10" s="343"/>
      <c r="AL10" s="534"/>
      <c r="AM10" s="454" t="s">
        <v>107</v>
      </c>
      <c r="AN10" s="361"/>
      <c r="AO10" s="361"/>
      <c r="AP10" s="361"/>
      <c r="AQ10" s="361"/>
      <c r="AR10" s="361"/>
      <c r="AS10" s="361"/>
      <c r="AT10" s="362"/>
      <c r="AU10" s="455" t="s">
        <v>94</v>
      </c>
      <c r="AV10" s="456"/>
      <c r="AW10" s="456"/>
      <c r="AX10" s="456"/>
      <c r="AY10" s="379" t="s">
        <v>106</v>
      </c>
      <c r="AZ10" s="380"/>
      <c r="BA10" s="380"/>
      <c r="BB10" s="380"/>
      <c r="BC10" s="380"/>
      <c r="BD10" s="380"/>
      <c r="BE10" s="380"/>
      <c r="BF10" s="380"/>
      <c r="BG10" s="380"/>
      <c r="BH10" s="380"/>
      <c r="BI10" s="380"/>
      <c r="BJ10" s="380"/>
      <c r="BK10" s="380"/>
      <c r="BL10" s="380"/>
      <c r="BM10" s="381"/>
      <c r="BN10" s="351">
        <v>42792</v>
      </c>
      <c r="BO10" s="352"/>
      <c r="BP10" s="352"/>
      <c r="BQ10" s="352"/>
      <c r="BR10" s="352"/>
      <c r="BS10" s="352"/>
      <c r="BT10" s="352"/>
      <c r="BU10" s="353"/>
      <c r="BV10" s="351">
        <v>50046</v>
      </c>
      <c r="BW10" s="352"/>
      <c r="BX10" s="352"/>
      <c r="BY10" s="352"/>
      <c r="BZ10" s="352"/>
      <c r="CA10" s="352"/>
      <c r="CB10" s="352"/>
      <c r="CC10" s="353"/>
      <c r="CD10" s="71" t="s">
        <v>105</v>
      </c>
      <c r="CE10" s="70"/>
      <c r="CF10" s="70"/>
      <c r="CG10" s="70"/>
      <c r="CH10" s="70"/>
      <c r="CI10" s="70"/>
      <c r="CJ10" s="70"/>
      <c r="CK10" s="70"/>
      <c r="CL10" s="70"/>
      <c r="CM10" s="70"/>
      <c r="CN10" s="70"/>
      <c r="CO10" s="70"/>
      <c r="CP10" s="70"/>
      <c r="CQ10" s="70"/>
      <c r="CR10" s="70"/>
      <c r="CS10" s="69"/>
      <c r="CT10" s="68"/>
      <c r="CU10" s="67"/>
      <c r="CV10" s="67"/>
      <c r="CW10" s="67"/>
      <c r="CX10" s="67"/>
      <c r="CY10" s="67"/>
      <c r="CZ10" s="67"/>
      <c r="DA10" s="66"/>
      <c r="DB10" s="68"/>
      <c r="DC10" s="67"/>
      <c r="DD10" s="67"/>
      <c r="DE10" s="67"/>
      <c r="DF10" s="67"/>
      <c r="DG10" s="67"/>
      <c r="DH10" s="67"/>
      <c r="DI10" s="66"/>
    </row>
    <row r="11" spans="1:119" ht="18.75" customHeight="1" thickBot="1">
      <c r="A11" s="47"/>
      <c r="B11" s="524"/>
      <c r="C11" s="525"/>
      <c r="D11" s="525"/>
      <c r="E11" s="525"/>
      <c r="F11" s="525"/>
      <c r="G11" s="525"/>
      <c r="H11" s="525"/>
      <c r="I11" s="525"/>
      <c r="J11" s="525"/>
      <c r="K11" s="443"/>
      <c r="L11" s="382" t="s">
        <v>104</v>
      </c>
      <c r="M11" s="383"/>
      <c r="N11" s="383"/>
      <c r="O11" s="383"/>
      <c r="P11" s="383"/>
      <c r="Q11" s="384"/>
      <c r="R11" s="521" t="s">
        <v>103</v>
      </c>
      <c r="S11" s="522"/>
      <c r="T11" s="522"/>
      <c r="U11" s="522"/>
      <c r="V11" s="523"/>
      <c r="W11" s="533"/>
      <c r="X11" s="343"/>
      <c r="Y11" s="343"/>
      <c r="Z11" s="343"/>
      <c r="AA11" s="343"/>
      <c r="AB11" s="343"/>
      <c r="AC11" s="343"/>
      <c r="AD11" s="343"/>
      <c r="AE11" s="343"/>
      <c r="AF11" s="343"/>
      <c r="AG11" s="343"/>
      <c r="AH11" s="343"/>
      <c r="AI11" s="343"/>
      <c r="AJ11" s="343"/>
      <c r="AK11" s="343"/>
      <c r="AL11" s="534"/>
      <c r="AM11" s="454" t="s">
        <v>102</v>
      </c>
      <c r="AN11" s="361"/>
      <c r="AO11" s="361"/>
      <c r="AP11" s="361"/>
      <c r="AQ11" s="361"/>
      <c r="AR11" s="361"/>
      <c r="AS11" s="361"/>
      <c r="AT11" s="362"/>
      <c r="AU11" s="455" t="s">
        <v>94</v>
      </c>
      <c r="AV11" s="456"/>
      <c r="AW11" s="456"/>
      <c r="AX11" s="456"/>
      <c r="AY11" s="379" t="s">
        <v>101</v>
      </c>
      <c r="AZ11" s="380"/>
      <c r="BA11" s="380"/>
      <c r="BB11" s="380"/>
      <c r="BC11" s="380"/>
      <c r="BD11" s="380"/>
      <c r="BE11" s="380"/>
      <c r="BF11" s="380"/>
      <c r="BG11" s="380"/>
      <c r="BH11" s="380"/>
      <c r="BI11" s="380"/>
      <c r="BJ11" s="380"/>
      <c r="BK11" s="380"/>
      <c r="BL11" s="380"/>
      <c r="BM11" s="381"/>
      <c r="BN11" s="351">
        <v>0</v>
      </c>
      <c r="BO11" s="352"/>
      <c r="BP11" s="352"/>
      <c r="BQ11" s="352"/>
      <c r="BR11" s="352"/>
      <c r="BS11" s="352"/>
      <c r="BT11" s="352"/>
      <c r="BU11" s="353"/>
      <c r="BV11" s="351">
        <v>0</v>
      </c>
      <c r="BW11" s="352"/>
      <c r="BX11" s="352"/>
      <c r="BY11" s="352"/>
      <c r="BZ11" s="352"/>
      <c r="CA11" s="352"/>
      <c r="CB11" s="352"/>
      <c r="CC11" s="353"/>
      <c r="CD11" s="402" t="s">
        <v>100</v>
      </c>
      <c r="CE11" s="403"/>
      <c r="CF11" s="403"/>
      <c r="CG11" s="403"/>
      <c r="CH11" s="403"/>
      <c r="CI11" s="403"/>
      <c r="CJ11" s="403"/>
      <c r="CK11" s="403"/>
      <c r="CL11" s="403"/>
      <c r="CM11" s="403"/>
      <c r="CN11" s="403"/>
      <c r="CO11" s="403"/>
      <c r="CP11" s="403"/>
      <c r="CQ11" s="403"/>
      <c r="CR11" s="403"/>
      <c r="CS11" s="404"/>
      <c r="CT11" s="497" t="s">
        <v>46</v>
      </c>
      <c r="CU11" s="498"/>
      <c r="CV11" s="498"/>
      <c r="CW11" s="498"/>
      <c r="CX11" s="498"/>
      <c r="CY11" s="498"/>
      <c r="CZ11" s="498"/>
      <c r="DA11" s="499"/>
      <c r="DB11" s="497" t="s">
        <v>46</v>
      </c>
      <c r="DC11" s="498"/>
      <c r="DD11" s="498"/>
      <c r="DE11" s="498"/>
      <c r="DF11" s="498"/>
      <c r="DG11" s="498"/>
      <c r="DH11" s="498"/>
      <c r="DI11" s="499"/>
    </row>
    <row r="12" spans="1:119" ht="18.75" customHeight="1">
      <c r="A12" s="47"/>
      <c r="B12" s="500" t="s">
        <v>99</v>
      </c>
      <c r="C12" s="501"/>
      <c r="D12" s="501"/>
      <c r="E12" s="501"/>
      <c r="F12" s="501"/>
      <c r="G12" s="501"/>
      <c r="H12" s="501"/>
      <c r="I12" s="501"/>
      <c r="J12" s="501"/>
      <c r="K12" s="502"/>
      <c r="L12" s="509" t="s">
        <v>98</v>
      </c>
      <c r="M12" s="510"/>
      <c r="N12" s="510"/>
      <c r="O12" s="510"/>
      <c r="P12" s="510"/>
      <c r="Q12" s="511"/>
      <c r="R12" s="512">
        <v>14173</v>
      </c>
      <c r="S12" s="513"/>
      <c r="T12" s="513"/>
      <c r="U12" s="513"/>
      <c r="V12" s="514"/>
      <c r="W12" s="515" t="s">
        <v>65</v>
      </c>
      <c r="X12" s="456"/>
      <c r="Y12" s="456"/>
      <c r="Z12" s="456"/>
      <c r="AA12" s="456"/>
      <c r="AB12" s="516"/>
      <c r="AC12" s="517" t="s">
        <v>97</v>
      </c>
      <c r="AD12" s="518"/>
      <c r="AE12" s="518"/>
      <c r="AF12" s="518"/>
      <c r="AG12" s="519"/>
      <c r="AH12" s="517" t="s">
        <v>96</v>
      </c>
      <c r="AI12" s="518"/>
      <c r="AJ12" s="518"/>
      <c r="AK12" s="518"/>
      <c r="AL12" s="520"/>
      <c r="AM12" s="454" t="s">
        <v>95</v>
      </c>
      <c r="AN12" s="361"/>
      <c r="AO12" s="361"/>
      <c r="AP12" s="361"/>
      <c r="AQ12" s="361"/>
      <c r="AR12" s="361"/>
      <c r="AS12" s="361"/>
      <c r="AT12" s="362"/>
      <c r="AU12" s="455" t="s">
        <v>94</v>
      </c>
      <c r="AV12" s="456"/>
      <c r="AW12" s="456"/>
      <c r="AX12" s="456"/>
      <c r="AY12" s="379" t="s">
        <v>93</v>
      </c>
      <c r="AZ12" s="380"/>
      <c r="BA12" s="380"/>
      <c r="BB12" s="380"/>
      <c r="BC12" s="380"/>
      <c r="BD12" s="380"/>
      <c r="BE12" s="380"/>
      <c r="BF12" s="380"/>
      <c r="BG12" s="380"/>
      <c r="BH12" s="380"/>
      <c r="BI12" s="380"/>
      <c r="BJ12" s="380"/>
      <c r="BK12" s="380"/>
      <c r="BL12" s="380"/>
      <c r="BM12" s="381"/>
      <c r="BN12" s="351">
        <v>0</v>
      </c>
      <c r="BO12" s="352"/>
      <c r="BP12" s="352"/>
      <c r="BQ12" s="352"/>
      <c r="BR12" s="352"/>
      <c r="BS12" s="352"/>
      <c r="BT12" s="352"/>
      <c r="BU12" s="353"/>
      <c r="BV12" s="351">
        <v>0</v>
      </c>
      <c r="BW12" s="352"/>
      <c r="BX12" s="352"/>
      <c r="BY12" s="352"/>
      <c r="BZ12" s="352"/>
      <c r="CA12" s="352"/>
      <c r="CB12" s="352"/>
      <c r="CC12" s="353"/>
      <c r="CD12" s="402" t="s">
        <v>92</v>
      </c>
      <c r="CE12" s="403"/>
      <c r="CF12" s="403"/>
      <c r="CG12" s="403"/>
      <c r="CH12" s="403"/>
      <c r="CI12" s="403"/>
      <c r="CJ12" s="403"/>
      <c r="CK12" s="403"/>
      <c r="CL12" s="403"/>
      <c r="CM12" s="403"/>
      <c r="CN12" s="403"/>
      <c r="CO12" s="403"/>
      <c r="CP12" s="403"/>
      <c r="CQ12" s="403"/>
      <c r="CR12" s="403"/>
      <c r="CS12" s="404"/>
      <c r="CT12" s="497" t="s">
        <v>46</v>
      </c>
      <c r="CU12" s="498"/>
      <c r="CV12" s="498"/>
      <c r="CW12" s="498"/>
      <c r="CX12" s="498"/>
      <c r="CY12" s="498"/>
      <c r="CZ12" s="498"/>
      <c r="DA12" s="499"/>
      <c r="DB12" s="497" t="s">
        <v>46</v>
      </c>
      <c r="DC12" s="498"/>
      <c r="DD12" s="498"/>
      <c r="DE12" s="498"/>
      <c r="DF12" s="498"/>
      <c r="DG12" s="498"/>
      <c r="DH12" s="498"/>
      <c r="DI12" s="499"/>
    </row>
    <row r="13" spans="1:119" ht="18.75" customHeight="1">
      <c r="A13" s="47"/>
      <c r="B13" s="503"/>
      <c r="C13" s="504"/>
      <c r="D13" s="504"/>
      <c r="E13" s="504"/>
      <c r="F13" s="504"/>
      <c r="G13" s="504"/>
      <c r="H13" s="504"/>
      <c r="I13" s="504"/>
      <c r="J13" s="504"/>
      <c r="K13" s="505"/>
      <c r="L13" s="65"/>
      <c r="M13" s="485" t="s">
        <v>84</v>
      </c>
      <c r="N13" s="486"/>
      <c r="O13" s="486"/>
      <c r="P13" s="486"/>
      <c r="Q13" s="487"/>
      <c r="R13" s="488">
        <v>13884</v>
      </c>
      <c r="S13" s="489"/>
      <c r="T13" s="489"/>
      <c r="U13" s="489"/>
      <c r="V13" s="490"/>
      <c r="W13" s="473" t="s">
        <v>91</v>
      </c>
      <c r="X13" s="418"/>
      <c r="Y13" s="418"/>
      <c r="Z13" s="418"/>
      <c r="AA13" s="418"/>
      <c r="AB13" s="419"/>
      <c r="AC13" s="363">
        <v>666</v>
      </c>
      <c r="AD13" s="364"/>
      <c r="AE13" s="364"/>
      <c r="AF13" s="364"/>
      <c r="AG13" s="365"/>
      <c r="AH13" s="363">
        <v>639</v>
      </c>
      <c r="AI13" s="364"/>
      <c r="AJ13" s="364"/>
      <c r="AK13" s="364"/>
      <c r="AL13" s="366"/>
      <c r="AM13" s="454" t="s">
        <v>90</v>
      </c>
      <c r="AN13" s="361"/>
      <c r="AO13" s="361"/>
      <c r="AP13" s="361"/>
      <c r="AQ13" s="361"/>
      <c r="AR13" s="361"/>
      <c r="AS13" s="361"/>
      <c r="AT13" s="362"/>
      <c r="AU13" s="455" t="s">
        <v>89</v>
      </c>
      <c r="AV13" s="456"/>
      <c r="AW13" s="456"/>
      <c r="AX13" s="456"/>
      <c r="AY13" s="379" t="s">
        <v>88</v>
      </c>
      <c r="AZ13" s="380"/>
      <c r="BA13" s="380"/>
      <c r="BB13" s="380"/>
      <c r="BC13" s="380"/>
      <c r="BD13" s="380"/>
      <c r="BE13" s="380"/>
      <c r="BF13" s="380"/>
      <c r="BG13" s="380"/>
      <c r="BH13" s="380"/>
      <c r="BI13" s="380"/>
      <c r="BJ13" s="380"/>
      <c r="BK13" s="380"/>
      <c r="BL13" s="380"/>
      <c r="BM13" s="381"/>
      <c r="BN13" s="351">
        <v>-135289</v>
      </c>
      <c r="BO13" s="352"/>
      <c r="BP13" s="352"/>
      <c r="BQ13" s="352"/>
      <c r="BR13" s="352"/>
      <c r="BS13" s="352"/>
      <c r="BT13" s="352"/>
      <c r="BU13" s="353"/>
      <c r="BV13" s="351">
        <v>171199</v>
      </c>
      <c r="BW13" s="352"/>
      <c r="BX13" s="352"/>
      <c r="BY13" s="352"/>
      <c r="BZ13" s="352"/>
      <c r="CA13" s="352"/>
      <c r="CB13" s="352"/>
      <c r="CC13" s="353"/>
      <c r="CD13" s="402" t="s">
        <v>87</v>
      </c>
      <c r="CE13" s="403"/>
      <c r="CF13" s="403"/>
      <c r="CG13" s="403"/>
      <c r="CH13" s="403"/>
      <c r="CI13" s="403"/>
      <c r="CJ13" s="403"/>
      <c r="CK13" s="403"/>
      <c r="CL13" s="403"/>
      <c r="CM13" s="403"/>
      <c r="CN13" s="403"/>
      <c r="CO13" s="403"/>
      <c r="CP13" s="403"/>
      <c r="CQ13" s="403"/>
      <c r="CR13" s="403"/>
      <c r="CS13" s="404"/>
      <c r="CT13" s="357">
        <v>9.4</v>
      </c>
      <c r="CU13" s="358"/>
      <c r="CV13" s="358"/>
      <c r="CW13" s="358"/>
      <c r="CX13" s="358"/>
      <c r="CY13" s="358"/>
      <c r="CZ13" s="358"/>
      <c r="DA13" s="359"/>
      <c r="DB13" s="357">
        <v>9.1</v>
      </c>
      <c r="DC13" s="358"/>
      <c r="DD13" s="358"/>
      <c r="DE13" s="358"/>
      <c r="DF13" s="358"/>
      <c r="DG13" s="358"/>
      <c r="DH13" s="358"/>
      <c r="DI13" s="359"/>
    </row>
    <row r="14" spans="1:119" ht="18.75" customHeight="1" thickBot="1">
      <c r="A14" s="47"/>
      <c r="B14" s="503"/>
      <c r="C14" s="504"/>
      <c r="D14" s="504"/>
      <c r="E14" s="504"/>
      <c r="F14" s="504"/>
      <c r="G14" s="504"/>
      <c r="H14" s="504"/>
      <c r="I14" s="504"/>
      <c r="J14" s="504"/>
      <c r="K14" s="505"/>
      <c r="L14" s="478" t="s">
        <v>86</v>
      </c>
      <c r="M14" s="492"/>
      <c r="N14" s="492"/>
      <c r="O14" s="492"/>
      <c r="P14" s="492"/>
      <c r="Q14" s="493"/>
      <c r="R14" s="488">
        <v>14336</v>
      </c>
      <c r="S14" s="489"/>
      <c r="T14" s="489"/>
      <c r="U14" s="489"/>
      <c r="V14" s="490"/>
      <c r="W14" s="491"/>
      <c r="X14" s="421"/>
      <c r="Y14" s="421"/>
      <c r="Z14" s="421"/>
      <c r="AA14" s="421"/>
      <c r="AB14" s="422"/>
      <c r="AC14" s="481">
        <v>9.5</v>
      </c>
      <c r="AD14" s="482"/>
      <c r="AE14" s="482"/>
      <c r="AF14" s="482"/>
      <c r="AG14" s="483"/>
      <c r="AH14" s="481">
        <v>9.6</v>
      </c>
      <c r="AI14" s="482"/>
      <c r="AJ14" s="482"/>
      <c r="AK14" s="482"/>
      <c r="AL14" s="484"/>
      <c r="AM14" s="454"/>
      <c r="AN14" s="361"/>
      <c r="AO14" s="361"/>
      <c r="AP14" s="361"/>
      <c r="AQ14" s="361"/>
      <c r="AR14" s="361"/>
      <c r="AS14" s="361"/>
      <c r="AT14" s="362"/>
      <c r="AU14" s="455"/>
      <c r="AV14" s="456"/>
      <c r="AW14" s="456"/>
      <c r="AX14" s="456"/>
      <c r="AY14" s="379"/>
      <c r="AZ14" s="380"/>
      <c r="BA14" s="380"/>
      <c r="BB14" s="380"/>
      <c r="BC14" s="380"/>
      <c r="BD14" s="380"/>
      <c r="BE14" s="380"/>
      <c r="BF14" s="380"/>
      <c r="BG14" s="380"/>
      <c r="BH14" s="380"/>
      <c r="BI14" s="380"/>
      <c r="BJ14" s="380"/>
      <c r="BK14" s="380"/>
      <c r="BL14" s="380"/>
      <c r="BM14" s="381"/>
      <c r="BN14" s="351"/>
      <c r="BO14" s="352"/>
      <c r="BP14" s="352"/>
      <c r="BQ14" s="352"/>
      <c r="BR14" s="352"/>
      <c r="BS14" s="352"/>
      <c r="BT14" s="352"/>
      <c r="BU14" s="353"/>
      <c r="BV14" s="351"/>
      <c r="BW14" s="352"/>
      <c r="BX14" s="352"/>
      <c r="BY14" s="352"/>
      <c r="BZ14" s="352"/>
      <c r="CA14" s="352"/>
      <c r="CB14" s="352"/>
      <c r="CC14" s="353"/>
      <c r="CD14" s="397" t="s">
        <v>85</v>
      </c>
      <c r="CE14" s="398"/>
      <c r="CF14" s="398"/>
      <c r="CG14" s="398"/>
      <c r="CH14" s="398"/>
      <c r="CI14" s="398"/>
      <c r="CJ14" s="398"/>
      <c r="CK14" s="398"/>
      <c r="CL14" s="398"/>
      <c r="CM14" s="398"/>
      <c r="CN14" s="398"/>
      <c r="CO14" s="398"/>
      <c r="CP14" s="398"/>
      <c r="CQ14" s="398"/>
      <c r="CR14" s="398"/>
      <c r="CS14" s="399"/>
      <c r="CT14" s="494">
        <v>24</v>
      </c>
      <c r="CU14" s="495"/>
      <c r="CV14" s="495"/>
      <c r="CW14" s="495"/>
      <c r="CX14" s="495"/>
      <c r="CY14" s="495"/>
      <c r="CZ14" s="495"/>
      <c r="DA14" s="496"/>
      <c r="DB14" s="494">
        <v>32.299999999999997</v>
      </c>
      <c r="DC14" s="495"/>
      <c r="DD14" s="495"/>
      <c r="DE14" s="495"/>
      <c r="DF14" s="495"/>
      <c r="DG14" s="495"/>
      <c r="DH14" s="495"/>
      <c r="DI14" s="496"/>
    </row>
    <row r="15" spans="1:119" ht="18.75" customHeight="1">
      <c r="A15" s="47"/>
      <c r="B15" s="503"/>
      <c r="C15" s="504"/>
      <c r="D15" s="504"/>
      <c r="E15" s="504"/>
      <c r="F15" s="504"/>
      <c r="G15" s="504"/>
      <c r="H15" s="504"/>
      <c r="I15" s="504"/>
      <c r="J15" s="504"/>
      <c r="K15" s="505"/>
      <c r="L15" s="65"/>
      <c r="M15" s="485" t="s">
        <v>84</v>
      </c>
      <c r="N15" s="486"/>
      <c r="O15" s="486"/>
      <c r="P15" s="486"/>
      <c r="Q15" s="487"/>
      <c r="R15" s="488">
        <v>14038</v>
      </c>
      <c r="S15" s="489"/>
      <c r="T15" s="489"/>
      <c r="U15" s="489"/>
      <c r="V15" s="490"/>
      <c r="W15" s="473" t="s">
        <v>83</v>
      </c>
      <c r="X15" s="418"/>
      <c r="Y15" s="418"/>
      <c r="Z15" s="418"/>
      <c r="AA15" s="418"/>
      <c r="AB15" s="419"/>
      <c r="AC15" s="363">
        <v>2454</v>
      </c>
      <c r="AD15" s="364"/>
      <c r="AE15" s="364"/>
      <c r="AF15" s="364"/>
      <c r="AG15" s="365"/>
      <c r="AH15" s="363">
        <v>2382</v>
      </c>
      <c r="AI15" s="364"/>
      <c r="AJ15" s="364"/>
      <c r="AK15" s="364"/>
      <c r="AL15" s="366"/>
      <c r="AM15" s="454"/>
      <c r="AN15" s="361"/>
      <c r="AO15" s="361"/>
      <c r="AP15" s="361"/>
      <c r="AQ15" s="361"/>
      <c r="AR15" s="361"/>
      <c r="AS15" s="361"/>
      <c r="AT15" s="362"/>
      <c r="AU15" s="455"/>
      <c r="AV15" s="456"/>
      <c r="AW15" s="456"/>
      <c r="AX15" s="456"/>
      <c r="AY15" s="376" t="s">
        <v>82</v>
      </c>
      <c r="AZ15" s="377"/>
      <c r="BA15" s="377"/>
      <c r="BB15" s="377"/>
      <c r="BC15" s="377"/>
      <c r="BD15" s="377"/>
      <c r="BE15" s="377"/>
      <c r="BF15" s="377"/>
      <c r="BG15" s="377"/>
      <c r="BH15" s="377"/>
      <c r="BI15" s="377"/>
      <c r="BJ15" s="377"/>
      <c r="BK15" s="377"/>
      <c r="BL15" s="377"/>
      <c r="BM15" s="378"/>
      <c r="BN15" s="346">
        <v>3744611</v>
      </c>
      <c r="BO15" s="347"/>
      <c r="BP15" s="347"/>
      <c r="BQ15" s="347"/>
      <c r="BR15" s="347"/>
      <c r="BS15" s="347"/>
      <c r="BT15" s="347"/>
      <c r="BU15" s="348"/>
      <c r="BV15" s="346">
        <v>3690003</v>
      </c>
      <c r="BW15" s="347"/>
      <c r="BX15" s="347"/>
      <c r="BY15" s="347"/>
      <c r="BZ15" s="347"/>
      <c r="CA15" s="347"/>
      <c r="CB15" s="347"/>
      <c r="CC15" s="348"/>
      <c r="CD15" s="475" t="s">
        <v>81</v>
      </c>
      <c r="CE15" s="476"/>
      <c r="CF15" s="476"/>
      <c r="CG15" s="476"/>
      <c r="CH15" s="476"/>
      <c r="CI15" s="476"/>
      <c r="CJ15" s="476"/>
      <c r="CK15" s="476"/>
      <c r="CL15" s="476"/>
      <c r="CM15" s="476"/>
      <c r="CN15" s="476"/>
      <c r="CO15" s="476"/>
      <c r="CP15" s="476"/>
      <c r="CQ15" s="476"/>
      <c r="CR15" s="476"/>
      <c r="CS15" s="477"/>
      <c r="CT15" s="64"/>
      <c r="CU15" s="63"/>
      <c r="CV15" s="63"/>
      <c r="CW15" s="63"/>
      <c r="CX15" s="63"/>
      <c r="CY15" s="63"/>
      <c r="CZ15" s="63"/>
      <c r="DA15" s="62"/>
      <c r="DB15" s="64"/>
      <c r="DC15" s="63"/>
      <c r="DD15" s="63"/>
      <c r="DE15" s="63"/>
      <c r="DF15" s="63"/>
      <c r="DG15" s="63"/>
      <c r="DH15" s="63"/>
      <c r="DI15" s="62"/>
    </row>
    <row r="16" spans="1:119" ht="18.75" customHeight="1">
      <c r="A16" s="47"/>
      <c r="B16" s="503"/>
      <c r="C16" s="504"/>
      <c r="D16" s="504"/>
      <c r="E16" s="504"/>
      <c r="F16" s="504"/>
      <c r="G16" s="504"/>
      <c r="H16" s="504"/>
      <c r="I16" s="504"/>
      <c r="J16" s="504"/>
      <c r="K16" s="505"/>
      <c r="L16" s="478" t="s">
        <v>80</v>
      </c>
      <c r="M16" s="479"/>
      <c r="N16" s="479"/>
      <c r="O16" s="479"/>
      <c r="P16" s="479"/>
      <c r="Q16" s="480"/>
      <c r="R16" s="470" t="s">
        <v>77</v>
      </c>
      <c r="S16" s="471"/>
      <c r="T16" s="471"/>
      <c r="U16" s="471"/>
      <c r="V16" s="472"/>
      <c r="W16" s="491"/>
      <c r="X16" s="421"/>
      <c r="Y16" s="421"/>
      <c r="Z16" s="421"/>
      <c r="AA16" s="421"/>
      <c r="AB16" s="422"/>
      <c r="AC16" s="481">
        <v>35</v>
      </c>
      <c r="AD16" s="482"/>
      <c r="AE16" s="482"/>
      <c r="AF16" s="482"/>
      <c r="AG16" s="483"/>
      <c r="AH16" s="481">
        <v>35.700000000000003</v>
      </c>
      <c r="AI16" s="482"/>
      <c r="AJ16" s="482"/>
      <c r="AK16" s="482"/>
      <c r="AL16" s="484"/>
      <c r="AM16" s="454"/>
      <c r="AN16" s="361"/>
      <c r="AO16" s="361"/>
      <c r="AP16" s="361"/>
      <c r="AQ16" s="361"/>
      <c r="AR16" s="361"/>
      <c r="AS16" s="361"/>
      <c r="AT16" s="362"/>
      <c r="AU16" s="455"/>
      <c r="AV16" s="456"/>
      <c r="AW16" s="456"/>
      <c r="AX16" s="456"/>
      <c r="AY16" s="379" t="s">
        <v>79</v>
      </c>
      <c r="AZ16" s="380"/>
      <c r="BA16" s="380"/>
      <c r="BB16" s="380"/>
      <c r="BC16" s="380"/>
      <c r="BD16" s="380"/>
      <c r="BE16" s="380"/>
      <c r="BF16" s="380"/>
      <c r="BG16" s="380"/>
      <c r="BH16" s="380"/>
      <c r="BI16" s="380"/>
      <c r="BJ16" s="380"/>
      <c r="BK16" s="380"/>
      <c r="BL16" s="380"/>
      <c r="BM16" s="381"/>
      <c r="BN16" s="351">
        <v>3512609</v>
      </c>
      <c r="BO16" s="352"/>
      <c r="BP16" s="352"/>
      <c r="BQ16" s="352"/>
      <c r="BR16" s="352"/>
      <c r="BS16" s="352"/>
      <c r="BT16" s="352"/>
      <c r="BU16" s="353"/>
      <c r="BV16" s="351">
        <v>3315168</v>
      </c>
      <c r="BW16" s="352"/>
      <c r="BX16" s="352"/>
      <c r="BY16" s="352"/>
      <c r="BZ16" s="352"/>
      <c r="CA16" s="352"/>
      <c r="CB16" s="352"/>
      <c r="CC16" s="353"/>
      <c r="CD16" s="60"/>
      <c r="CE16" s="349"/>
      <c r="CF16" s="349"/>
      <c r="CG16" s="349"/>
      <c r="CH16" s="349"/>
      <c r="CI16" s="349"/>
      <c r="CJ16" s="349"/>
      <c r="CK16" s="349"/>
      <c r="CL16" s="349"/>
      <c r="CM16" s="349"/>
      <c r="CN16" s="349"/>
      <c r="CO16" s="349"/>
      <c r="CP16" s="349"/>
      <c r="CQ16" s="349"/>
      <c r="CR16" s="349"/>
      <c r="CS16" s="350"/>
      <c r="CT16" s="357"/>
      <c r="CU16" s="358"/>
      <c r="CV16" s="358"/>
      <c r="CW16" s="358"/>
      <c r="CX16" s="358"/>
      <c r="CY16" s="358"/>
      <c r="CZ16" s="358"/>
      <c r="DA16" s="359"/>
      <c r="DB16" s="357"/>
      <c r="DC16" s="358"/>
      <c r="DD16" s="358"/>
      <c r="DE16" s="358"/>
      <c r="DF16" s="358"/>
      <c r="DG16" s="358"/>
      <c r="DH16" s="358"/>
      <c r="DI16" s="359"/>
    </row>
    <row r="17" spans="1:113" ht="18.75" customHeight="1" thickBot="1">
      <c r="A17" s="47"/>
      <c r="B17" s="506"/>
      <c r="C17" s="507"/>
      <c r="D17" s="507"/>
      <c r="E17" s="507"/>
      <c r="F17" s="507"/>
      <c r="G17" s="507"/>
      <c r="H17" s="507"/>
      <c r="I17" s="507"/>
      <c r="J17" s="507"/>
      <c r="K17" s="508"/>
      <c r="L17" s="61"/>
      <c r="M17" s="467" t="s">
        <v>78</v>
      </c>
      <c r="N17" s="468"/>
      <c r="O17" s="468"/>
      <c r="P17" s="468"/>
      <c r="Q17" s="469"/>
      <c r="R17" s="470" t="s">
        <v>77</v>
      </c>
      <c r="S17" s="471"/>
      <c r="T17" s="471"/>
      <c r="U17" s="471"/>
      <c r="V17" s="472"/>
      <c r="W17" s="473" t="s">
        <v>76</v>
      </c>
      <c r="X17" s="418"/>
      <c r="Y17" s="418"/>
      <c r="Z17" s="418"/>
      <c r="AA17" s="418"/>
      <c r="AB17" s="419"/>
      <c r="AC17" s="363">
        <v>3887</v>
      </c>
      <c r="AD17" s="364"/>
      <c r="AE17" s="364"/>
      <c r="AF17" s="364"/>
      <c r="AG17" s="365"/>
      <c r="AH17" s="363">
        <v>3658</v>
      </c>
      <c r="AI17" s="364"/>
      <c r="AJ17" s="364"/>
      <c r="AK17" s="364"/>
      <c r="AL17" s="366"/>
      <c r="AM17" s="454"/>
      <c r="AN17" s="361"/>
      <c r="AO17" s="361"/>
      <c r="AP17" s="361"/>
      <c r="AQ17" s="361"/>
      <c r="AR17" s="361"/>
      <c r="AS17" s="361"/>
      <c r="AT17" s="362"/>
      <c r="AU17" s="455"/>
      <c r="AV17" s="456"/>
      <c r="AW17" s="456"/>
      <c r="AX17" s="456"/>
      <c r="AY17" s="379" t="s">
        <v>75</v>
      </c>
      <c r="AZ17" s="380"/>
      <c r="BA17" s="380"/>
      <c r="BB17" s="380"/>
      <c r="BC17" s="380"/>
      <c r="BD17" s="380"/>
      <c r="BE17" s="380"/>
      <c r="BF17" s="380"/>
      <c r="BG17" s="380"/>
      <c r="BH17" s="380"/>
      <c r="BI17" s="380"/>
      <c r="BJ17" s="380"/>
      <c r="BK17" s="380"/>
      <c r="BL17" s="380"/>
      <c r="BM17" s="381"/>
      <c r="BN17" s="351">
        <v>4842464</v>
      </c>
      <c r="BO17" s="352"/>
      <c r="BP17" s="352"/>
      <c r="BQ17" s="352"/>
      <c r="BR17" s="352"/>
      <c r="BS17" s="352"/>
      <c r="BT17" s="352"/>
      <c r="BU17" s="353"/>
      <c r="BV17" s="351">
        <v>4790377</v>
      </c>
      <c r="BW17" s="352"/>
      <c r="BX17" s="352"/>
      <c r="BY17" s="352"/>
      <c r="BZ17" s="352"/>
      <c r="CA17" s="352"/>
      <c r="CB17" s="352"/>
      <c r="CC17" s="353"/>
      <c r="CD17" s="60"/>
      <c r="CE17" s="349"/>
      <c r="CF17" s="349"/>
      <c r="CG17" s="349"/>
      <c r="CH17" s="349"/>
      <c r="CI17" s="349"/>
      <c r="CJ17" s="349"/>
      <c r="CK17" s="349"/>
      <c r="CL17" s="349"/>
      <c r="CM17" s="349"/>
      <c r="CN17" s="349"/>
      <c r="CO17" s="349"/>
      <c r="CP17" s="349"/>
      <c r="CQ17" s="349"/>
      <c r="CR17" s="349"/>
      <c r="CS17" s="350"/>
      <c r="CT17" s="357"/>
      <c r="CU17" s="358"/>
      <c r="CV17" s="358"/>
      <c r="CW17" s="358"/>
      <c r="CX17" s="358"/>
      <c r="CY17" s="358"/>
      <c r="CZ17" s="358"/>
      <c r="DA17" s="359"/>
      <c r="DB17" s="357"/>
      <c r="DC17" s="358"/>
      <c r="DD17" s="358"/>
      <c r="DE17" s="358"/>
      <c r="DF17" s="358"/>
      <c r="DG17" s="358"/>
      <c r="DH17" s="358"/>
      <c r="DI17" s="359"/>
    </row>
    <row r="18" spans="1:113" ht="18.75" customHeight="1" thickBot="1">
      <c r="A18" s="47"/>
      <c r="B18" s="442" t="s">
        <v>74</v>
      </c>
      <c r="C18" s="443"/>
      <c r="D18" s="443"/>
      <c r="E18" s="444"/>
      <c r="F18" s="444"/>
      <c r="G18" s="444"/>
      <c r="H18" s="444"/>
      <c r="I18" s="444"/>
      <c r="J18" s="444"/>
      <c r="K18" s="444"/>
      <c r="L18" s="463">
        <v>37.58</v>
      </c>
      <c r="M18" s="463"/>
      <c r="N18" s="463"/>
      <c r="O18" s="463"/>
      <c r="P18" s="463"/>
      <c r="Q18" s="463"/>
      <c r="R18" s="464"/>
      <c r="S18" s="464"/>
      <c r="T18" s="464"/>
      <c r="U18" s="464"/>
      <c r="V18" s="465"/>
      <c r="W18" s="450"/>
      <c r="X18" s="451"/>
      <c r="Y18" s="451"/>
      <c r="Z18" s="451"/>
      <c r="AA18" s="451"/>
      <c r="AB18" s="474"/>
      <c r="AC18" s="391">
        <v>55.5</v>
      </c>
      <c r="AD18" s="392"/>
      <c r="AE18" s="392"/>
      <c r="AF18" s="392"/>
      <c r="AG18" s="466"/>
      <c r="AH18" s="391">
        <v>54.8</v>
      </c>
      <c r="AI18" s="392"/>
      <c r="AJ18" s="392"/>
      <c r="AK18" s="392"/>
      <c r="AL18" s="393"/>
      <c r="AM18" s="454"/>
      <c r="AN18" s="361"/>
      <c r="AO18" s="361"/>
      <c r="AP18" s="361"/>
      <c r="AQ18" s="361"/>
      <c r="AR18" s="361"/>
      <c r="AS18" s="361"/>
      <c r="AT18" s="362"/>
      <c r="AU18" s="455"/>
      <c r="AV18" s="456"/>
      <c r="AW18" s="456"/>
      <c r="AX18" s="456"/>
      <c r="AY18" s="379" t="s">
        <v>73</v>
      </c>
      <c r="AZ18" s="380"/>
      <c r="BA18" s="380"/>
      <c r="BB18" s="380"/>
      <c r="BC18" s="380"/>
      <c r="BD18" s="380"/>
      <c r="BE18" s="380"/>
      <c r="BF18" s="380"/>
      <c r="BG18" s="380"/>
      <c r="BH18" s="380"/>
      <c r="BI18" s="380"/>
      <c r="BJ18" s="380"/>
      <c r="BK18" s="380"/>
      <c r="BL18" s="380"/>
      <c r="BM18" s="381"/>
      <c r="BN18" s="351">
        <v>4332833</v>
      </c>
      <c r="BO18" s="352"/>
      <c r="BP18" s="352"/>
      <c r="BQ18" s="352"/>
      <c r="BR18" s="352"/>
      <c r="BS18" s="352"/>
      <c r="BT18" s="352"/>
      <c r="BU18" s="353"/>
      <c r="BV18" s="351">
        <v>4278167</v>
      </c>
      <c r="BW18" s="352"/>
      <c r="BX18" s="352"/>
      <c r="BY18" s="352"/>
      <c r="BZ18" s="352"/>
      <c r="CA18" s="352"/>
      <c r="CB18" s="352"/>
      <c r="CC18" s="353"/>
      <c r="CD18" s="60"/>
      <c r="CE18" s="349"/>
      <c r="CF18" s="349"/>
      <c r="CG18" s="349"/>
      <c r="CH18" s="349"/>
      <c r="CI18" s="349"/>
      <c r="CJ18" s="349"/>
      <c r="CK18" s="349"/>
      <c r="CL18" s="349"/>
      <c r="CM18" s="349"/>
      <c r="CN18" s="349"/>
      <c r="CO18" s="349"/>
      <c r="CP18" s="349"/>
      <c r="CQ18" s="349"/>
      <c r="CR18" s="349"/>
      <c r="CS18" s="350"/>
      <c r="CT18" s="357"/>
      <c r="CU18" s="358"/>
      <c r="CV18" s="358"/>
      <c r="CW18" s="358"/>
      <c r="CX18" s="358"/>
      <c r="CY18" s="358"/>
      <c r="CZ18" s="358"/>
      <c r="DA18" s="359"/>
      <c r="DB18" s="357"/>
      <c r="DC18" s="358"/>
      <c r="DD18" s="358"/>
      <c r="DE18" s="358"/>
      <c r="DF18" s="358"/>
      <c r="DG18" s="358"/>
      <c r="DH18" s="358"/>
      <c r="DI18" s="359"/>
    </row>
    <row r="19" spans="1:113" ht="18.75" customHeight="1" thickBot="1">
      <c r="A19" s="47"/>
      <c r="B19" s="442" t="s">
        <v>72</v>
      </c>
      <c r="C19" s="443"/>
      <c r="D19" s="443"/>
      <c r="E19" s="444"/>
      <c r="F19" s="444"/>
      <c r="G19" s="444"/>
      <c r="H19" s="444"/>
      <c r="I19" s="444"/>
      <c r="J19" s="444"/>
      <c r="K19" s="444"/>
      <c r="L19" s="445">
        <v>379</v>
      </c>
      <c r="M19" s="445"/>
      <c r="N19" s="445"/>
      <c r="O19" s="445"/>
      <c r="P19" s="445"/>
      <c r="Q19" s="445"/>
      <c r="R19" s="446"/>
      <c r="S19" s="446"/>
      <c r="T19" s="446"/>
      <c r="U19" s="446"/>
      <c r="V19" s="447"/>
      <c r="W19" s="448"/>
      <c r="X19" s="449"/>
      <c r="Y19" s="449"/>
      <c r="Z19" s="449"/>
      <c r="AA19" s="449"/>
      <c r="AB19" s="449"/>
      <c r="AC19" s="452"/>
      <c r="AD19" s="452"/>
      <c r="AE19" s="452"/>
      <c r="AF19" s="452"/>
      <c r="AG19" s="452"/>
      <c r="AH19" s="452"/>
      <c r="AI19" s="452"/>
      <c r="AJ19" s="452"/>
      <c r="AK19" s="452"/>
      <c r="AL19" s="453"/>
      <c r="AM19" s="454"/>
      <c r="AN19" s="361"/>
      <c r="AO19" s="361"/>
      <c r="AP19" s="361"/>
      <c r="AQ19" s="361"/>
      <c r="AR19" s="361"/>
      <c r="AS19" s="361"/>
      <c r="AT19" s="362"/>
      <c r="AU19" s="455"/>
      <c r="AV19" s="456"/>
      <c r="AW19" s="456"/>
      <c r="AX19" s="456"/>
      <c r="AY19" s="379" t="s">
        <v>71</v>
      </c>
      <c r="AZ19" s="380"/>
      <c r="BA19" s="380"/>
      <c r="BB19" s="380"/>
      <c r="BC19" s="380"/>
      <c r="BD19" s="380"/>
      <c r="BE19" s="380"/>
      <c r="BF19" s="380"/>
      <c r="BG19" s="380"/>
      <c r="BH19" s="380"/>
      <c r="BI19" s="380"/>
      <c r="BJ19" s="380"/>
      <c r="BK19" s="380"/>
      <c r="BL19" s="380"/>
      <c r="BM19" s="381"/>
      <c r="BN19" s="351">
        <v>5860674</v>
      </c>
      <c r="BO19" s="352"/>
      <c r="BP19" s="352"/>
      <c r="BQ19" s="352"/>
      <c r="BR19" s="352"/>
      <c r="BS19" s="352"/>
      <c r="BT19" s="352"/>
      <c r="BU19" s="353"/>
      <c r="BV19" s="351">
        <v>5592560</v>
      </c>
      <c r="BW19" s="352"/>
      <c r="BX19" s="352"/>
      <c r="BY19" s="352"/>
      <c r="BZ19" s="352"/>
      <c r="CA19" s="352"/>
      <c r="CB19" s="352"/>
      <c r="CC19" s="353"/>
      <c r="CD19" s="60"/>
      <c r="CE19" s="349"/>
      <c r="CF19" s="349"/>
      <c r="CG19" s="349"/>
      <c r="CH19" s="349"/>
      <c r="CI19" s="349"/>
      <c r="CJ19" s="349"/>
      <c r="CK19" s="349"/>
      <c r="CL19" s="349"/>
      <c r="CM19" s="349"/>
      <c r="CN19" s="349"/>
      <c r="CO19" s="349"/>
      <c r="CP19" s="349"/>
      <c r="CQ19" s="349"/>
      <c r="CR19" s="349"/>
      <c r="CS19" s="350"/>
      <c r="CT19" s="357"/>
      <c r="CU19" s="358"/>
      <c r="CV19" s="358"/>
      <c r="CW19" s="358"/>
      <c r="CX19" s="358"/>
      <c r="CY19" s="358"/>
      <c r="CZ19" s="358"/>
      <c r="DA19" s="359"/>
      <c r="DB19" s="357"/>
      <c r="DC19" s="358"/>
      <c r="DD19" s="358"/>
      <c r="DE19" s="358"/>
      <c r="DF19" s="358"/>
      <c r="DG19" s="358"/>
      <c r="DH19" s="358"/>
      <c r="DI19" s="359"/>
    </row>
    <row r="20" spans="1:113" ht="18.75" customHeight="1" thickBot="1">
      <c r="A20" s="47"/>
      <c r="B20" s="442" t="s">
        <v>70</v>
      </c>
      <c r="C20" s="443"/>
      <c r="D20" s="443"/>
      <c r="E20" s="444"/>
      <c r="F20" s="444"/>
      <c r="G20" s="444"/>
      <c r="H20" s="444"/>
      <c r="I20" s="444"/>
      <c r="J20" s="444"/>
      <c r="K20" s="444"/>
      <c r="L20" s="445">
        <v>4804</v>
      </c>
      <c r="M20" s="445"/>
      <c r="N20" s="445"/>
      <c r="O20" s="445"/>
      <c r="P20" s="445"/>
      <c r="Q20" s="445"/>
      <c r="R20" s="446"/>
      <c r="S20" s="446"/>
      <c r="T20" s="446"/>
      <c r="U20" s="446"/>
      <c r="V20" s="447"/>
      <c r="W20" s="450"/>
      <c r="X20" s="451"/>
      <c r="Y20" s="451"/>
      <c r="Z20" s="451"/>
      <c r="AA20" s="451"/>
      <c r="AB20" s="451"/>
      <c r="AC20" s="457"/>
      <c r="AD20" s="457"/>
      <c r="AE20" s="457"/>
      <c r="AF20" s="457"/>
      <c r="AG20" s="457"/>
      <c r="AH20" s="457"/>
      <c r="AI20" s="457"/>
      <c r="AJ20" s="457"/>
      <c r="AK20" s="457"/>
      <c r="AL20" s="458"/>
      <c r="AM20" s="459"/>
      <c r="AN20" s="383"/>
      <c r="AO20" s="383"/>
      <c r="AP20" s="383"/>
      <c r="AQ20" s="383"/>
      <c r="AR20" s="383"/>
      <c r="AS20" s="383"/>
      <c r="AT20" s="384"/>
      <c r="AU20" s="460"/>
      <c r="AV20" s="461"/>
      <c r="AW20" s="461"/>
      <c r="AX20" s="462"/>
      <c r="AY20" s="379"/>
      <c r="AZ20" s="380"/>
      <c r="BA20" s="380"/>
      <c r="BB20" s="380"/>
      <c r="BC20" s="380"/>
      <c r="BD20" s="380"/>
      <c r="BE20" s="380"/>
      <c r="BF20" s="380"/>
      <c r="BG20" s="380"/>
      <c r="BH20" s="380"/>
      <c r="BI20" s="380"/>
      <c r="BJ20" s="380"/>
      <c r="BK20" s="380"/>
      <c r="BL20" s="380"/>
      <c r="BM20" s="381"/>
      <c r="BN20" s="351"/>
      <c r="BO20" s="352"/>
      <c r="BP20" s="352"/>
      <c r="BQ20" s="352"/>
      <c r="BR20" s="352"/>
      <c r="BS20" s="352"/>
      <c r="BT20" s="352"/>
      <c r="BU20" s="353"/>
      <c r="BV20" s="351"/>
      <c r="BW20" s="352"/>
      <c r="BX20" s="352"/>
      <c r="BY20" s="352"/>
      <c r="BZ20" s="352"/>
      <c r="CA20" s="352"/>
      <c r="CB20" s="352"/>
      <c r="CC20" s="353"/>
      <c r="CD20" s="60"/>
      <c r="CE20" s="349"/>
      <c r="CF20" s="349"/>
      <c r="CG20" s="349"/>
      <c r="CH20" s="349"/>
      <c r="CI20" s="349"/>
      <c r="CJ20" s="349"/>
      <c r="CK20" s="349"/>
      <c r="CL20" s="349"/>
      <c r="CM20" s="349"/>
      <c r="CN20" s="349"/>
      <c r="CO20" s="349"/>
      <c r="CP20" s="349"/>
      <c r="CQ20" s="349"/>
      <c r="CR20" s="349"/>
      <c r="CS20" s="350"/>
      <c r="CT20" s="357"/>
      <c r="CU20" s="358"/>
      <c r="CV20" s="358"/>
      <c r="CW20" s="358"/>
      <c r="CX20" s="358"/>
      <c r="CY20" s="358"/>
      <c r="CZ20" s="358"/>
      <c r="DA20" s="359"/>
      <c r="DB20" s="357"/>
      <c r="DC20" s="358"/>
      <c r="DD20" s="358"/>
      <c r="DE20" s="358"/>
      <c r="DF20" s="358"/>
      <c r="DG20" s="358"/>
      <c r="DH20" s="358"/>
      <c r="DI20" s="359"/>
    </row>
    <row r="21" spans="1:113" ht="18.75" customHeight="1">
      <c r="A21" s="47"/>
      <c r="B21" s="405" t="s">
        <v>69</v>
      </c>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7"/>
      <c r="AY21" s="379"/>
      <c r="AZ21" s="380"/>
      <c r="BA21" s="380"/>
      <c r="BB21" s="380"/>
      <c r="BC21" s="380"/>
      <c r="BD21" s="380"/>
      <c r="BE21" s="380"/>
      <c r="BF21" s="380"/>
      <c r="BG21" s="380"/>
      <c r="BH21" s="380"/>
      <c r="BI21" s="380"/>
      <c r="BJ21" s="380"/>
      <c r="BK21" s="380"/>
      <c r="BL21" s="380"/>
      <c r="BM21" s="381"/>
      <c r="BN21" s="351"/>
      <c r="BO21" s="352"/>
      <c r="BP21" s="352"/>
      <c r="BQ21" s="352"/>
      <c r="BR21" s="352"/>
      <c r="BS21" s="352"/>
      <c r="BT21" s="352"/>
      <c r="BU21" s="353"/>
      <c r="BV21" s="351"/>
      <c r="BW21" s="352"/>
      <c r="BX21" s="352"/>
      <c r="BY21" s="352"/>
      <c r="BZ21" s="352"/>
      <c r="CA21" s="352"/>
      <c r="CB21" s="352"/>
      <c r="CC21" s="353"/>
      <c r="CD21" s="60"/>
      <c r="CE21" s="349"/>
      <c r="CF21" s="349"/>
      <c r="CG21" s="349"/>
      <c r="CH21" s="349"/>
      <c r="CI21" s="349"/>
      <c r="CJ21" s="349"/>
      <c r="CK21" s="349"/>
      <c r="CL21" s="349"/>
      <c r="CM21" s="349"/>
      <c r="CN21" s="349"/>
      <c r="CO21" s="349"/>
      <c r="CP21" s="349"/>
      <c r="CQ21" s="349"/>
      <c r="CR21" s="349"/>
      <c r="CS21" s="350"/>
      <c r="CT21" s="357"/>
      <c r="CU21" s="358"/>
      <c r="CV21" s="358"/>
      <c r="CW21" s="358"/>
      <c r="CX21" s="358"/>
      <c r="CY21" s="358"/>
      <c r="CZ21" s="358"/>
      <c r="DA21" s="359"/>
      <c r="DB21" s="357"/>
      <c r="DC21" s="358"/>
      <c r="DD21" s="358"/>
      <c r="DE21" s="358"/>
      <c r="DF21" s="358"/>
      <c r="DG21" s="358"/>
      <c r="DH21" s="358"/>
      <c r="DI21" s="359"/>
    </row>
    <row r="22" spans="1:113" ht="18.75" customHeight="1" thickBot="1">
      <c r="A22" s="47"/>
      <c r="B22" s="408" t="s">
        <v>68</v>
      </c>
      <c r="C22" s="409"/>
      <c r="D22" s="410"/>
      <c r="E22" s="417" t="s">
        <v>65</v>
      </c>
      <c r="F22" s="418"/>
      <c r="G22" s="418"/>
      <c r="H22" s="418"/>
      <c r="I22" s="418"/>
      <c r="J22" s="418"/>
      <c r="K22" s="419"/>
      <c r="L22" s="417" t="s">
        <v>67</v>
      </c>
      <c r="M22" s="418"/>
      <c r="N22" s="418"/>
      <c r="O22" s="418"/>
      <c r="P22" s="419"/>
      <c r="Q22" s="423" t="s">
        <v>62</v>
      </c>
      <c r="R22" s="424"/>
      <c r="S22" s="424"/>
      <c r="T22" s="424"/>
      <c r="U22" s="424"/>
      <c r="V22" s="425"/>
      <c r="W22" s="429" t="s">
        <v>66</v>
      </c>
      <c r="X22" s="409"/>
      <c r="Y22" s="410"/>
      <c r="Z22" s="417" t="s">
        <v>65</v>
      </c>
      <c r="AA22" s="418"/>
      <c r="AB22" s="418"/>
      <c r="AC22" s="418"/>
      <c r="AD22" s="418"/>
      <c r="AE22" s="418"/>
      <c r="AF22" s="418"/>
      <c r="AG22" s="419"/>
      <c r="AH22" s="434" t="s">
        <v>64</v>
      </c>
      <c r="AI22" s="418"/>
      <c r="AJ22" s="418"/>
      <c r="AK22" s="418"/>
      <c r="AL22" s="419"/>
      <c r="AM22" s="434" t="s">
        <v>63</v>
      </c>
      <c r="AN22" s="435"/>
      <c r="AO22" s="435"/>
      <c r="AP22" s="435"/>
      <c r="AQ22" s="435"/>
      <c r="AR22" s="436"/>
      <c r="AS22" s="423" t="s">
        <v>62</v>
      </c>
      <c r="AT22" s="424"/>
      <c r="AU22" s="424"/>
      <c r="AV22" s="424"/>
      <c r="AW22" s="424"/>
      <c r="AX22" s="440"/>
      <c r="AY22" s="394"/>
      <c r="AZ22" s="395"/>
      <c r="BA22" s="395"/>
      <c r="BB22" s="395"/>
      <c r="BC22" s="395"/>
      <c r="BD22" s="395"/>
      <c r="BE22" s="395"/>
      <c r="BF22" s="395"/>
      <c r="BG22" s="395"/>
      <c r="BH22" s="395"/>
      <c r="BI22" s="395"/>
      <c r="BJ22" s="395"/>
      <c r="BK22" s="395"/>
      <c r="BL22" s="395"/>
      <c r="BM22" s="396"/>
      <c r="BN22" s="354"/>
      <c r="BO22" s="355"/>
      <c r="BP22" s="355"/>
      <c r="BQ22" s="355"/>
      <c r="BR22" s="355"/>
      <c r="BS22" s="355"/>
      <c r="BT22" s="355"/>
      <c r="BU22" s="356"/>
      <c r="BV22" s="354"/>
      <c r="BW22" s="355"/>
      <c r="BX22" s="355"/>
      <c r="BY22" s="355"/>
      <c r="BZ22" s="355"/>
      <c r="CA22" s="355"/>
      <c r="CB22" s="355"/>
      <c r="CC22" s="356"/>
      <c r="CD22" s="60"/>
      <c r="CE22" s="349"/>
      <c r="CF22" s="349"/>
      <c r="CG22" s="349"/>
      <c r="CH22" s="349"/>
      <c r="CI22" s="349"/>
      <c r="CJ22" s="349"/>
      <c r="CK22" s="349"/>
      <c r="CL22" s="349"/>
      <c r="CM22" s="349"/>
      <c r="CN22" s="349"/>
      <c r="CO22" s="349"/>
      <c r="CP22" s="349"/>
      <c r="CQ22" s="349"/>
      <c r="CR22" s="349"/>
      <c r="CS22" s="350"/>
      <c r="CT22" s="357"/>
      <c r="CU22" s="358"/>
      <c r="CV22" s="358"/>
      <c r="CW22" s="358"/>
      <c r="CX22" s="358"/>
      <c r="CY22" s="358"/>
      <c r="CZ22" s="358"/>
      <c r="DA22" s="359"/>
      <c r="DB22" s="357"/>
      <c r="DC22" s="358"/>
      <c r="DD22" s="358"/>
      <c r="DE22" s="358"/>
      <c r="DF22" s="358"/>
      <c r="DG22" s="358"/>
      <c r="DH22" s="358"/>
      <c r="DI22" s="359"/>
    </row>
    <row r="23" spans="1:113" ht="18.75" customHeight="1">
      <c r="A23" s="47"/>
      <c r="B23" s="411"/>
      <c r="C23" s="412"/>
      <c r="D23" s="413"/>
      <c r="E23" s="420"/>
      <c r="F23" s="421"/>
      <c r="G23" s="421"/>
      <c r="H23" s="421"/>
      <c r="I23" s="421"/>
      <c r="J23" s="421"/>
      <c r="K23" s="422"/>
      <c r="L23" s="420"/>
      <c r="M23" s="421"/>
      <c r="N23" s="421"/>
      <c r="O23" s="421"/>
      <c r="P23" s="422"/>
      <c r="Q23" s="426"/>
      <c r="R23" s="427"/>
      <c r="S23" s="427"/>
      <c r="T23" s="427"/>
      <c r="U23" s="427"/>
      <c r="V23" s="428"/>
      <c r="W23" s="430"/>
      <c r="X23" s="412"/>
      <c r="Y23" s="413"/>
      <c r="Z23" s="420"/>
      <c r="AA23" s="421"/>
      <c r="AB23" s="421"/>
      <c r="AC23" s="421"/>
      <c r="AD23" s="421"/>
      <c r="AE23" s="421"/>
      <c r="AF23" s="421"/>
      <c r="AG23" s="422"/>
      <c r="AH23" s="420"/>
      <c r="AI23" s="421"/>
      <c r="AJ23" s="421"/>
      <c r="AK23" s="421"/>
      <c r="AL23" s="422"/>
      <c r="AM23" s="437"/>
      <c r="AN23" s="438"/>
      <c r="AO23" s="438"/>
      <c r="AP23" s="438"/>
      <c r="AQ23" s="438"/>
      <c r="AR23" s="439"/>
      <c r="AS23" s="426"/>
      <c r="AT23" s="427"/>
      <c r="AU23" s="427"/>
      <c r="AV23" s="427"/>
      <c r="AW23" s="427"/>
      <c r="AX23" s="441"/>
      <c r="AY23" s="376" t="s">
        <v>61</v>
      </c>
      <c r="AZ23" s="377"/>
      <c r="BA23" s="377"/>
      <c r="BB23" s="377"/>
      <c r="BC23" s="377"/>
      <c r="BD23" s="377"/>
      <c r="BE23" s="377"/>
      <c r="BF23" s="377"/>
      <c r="BG23" s="377"/>
      <c r="BH23" s="377"/>
      <c r="BI23" s="377"/>
      <c r="BJ23" s="377"/>
      <c r="BK23" s="377"/>
      <c r="BL23" s="377"/>
      <c r="BM23" s="378"/>
      <c r="BN23" s="351">
        <v>2444582</v>
      </c>
      <c r="BO23" s="352"/>
      <c r="BP23" s="352"/>
      <c r="BQ23" s="352"/>
      <c r="BR23" s="352"/>
      <c r="BS23" s="352"/>
      <c r="BT23" s="352"/>
      <c r="BU23" s="353"/>
      <c r="BV23" s="351">
        <v>2630033</v>
      </c>
      <c r="BW23" s="352"/>
      <c r="BX23" s="352"/>
      <c r="BY23" s="352"/>
      <c r="BZ23" s="352"/>
      <c r="CA23" s="352"/>
      <c r="CB23" s="352"/>
      <c r="CC23" s="353"/>
      <c r="CD23" s="60"/>
      <c r="CE23" s="349"/>
      <c r="CF23" s="349"/>
      <c r="CG23" s="349"/>
      <c r="CH23" s="349"/>
      <c r="CI23" s="349"/>
      <c r="CJ23" s="349"/>
      <c r="CK23" s="349"/>
      <c r="CL23" s="349"/>
      <c r="CM23" s="349"/>
      <c r="CN23" s="349"/>
      <c r="CO23" s="349"/>
      <c r="CP23" s="349"/>
      <c r="CQ23" s="349"/>
      <c r="CR23" s="349"/>
      <c r="CS23" s="350"/>
      <c r="CT23" s="357"/>
      <c r="CU23" s="358"/>
      <c r="CV23" s="358"/>
      <c r="CW23" s="358"/>
      <c r="CX23" s="358"/>
      <c r="CY23" s="358"/>
      <c r="CZ23" s="358"/>
      <c r="DA23" s="359"/>
      <c r="DB23" s="357"/>
      <c r="DC23" s="358"/>
      <c r="DD23" s="358"/>
      <c r="DE23" s="358"/>
      <c r="DF23" s="358"/>
      <c r="DG23" s="358"/>
      <c r="DH23" s="358"/>
      <c r="DI23" s="359"/>
    </row>
    <row r="24" spans="1:113" ht="18.75" customHeight="1" thickBot="1">
      <c r="A24" s="47"/>
      <c r="B24" s="411"/>
      <c r="C24" s="412"/>
      <c r="D24" s="413"/>
      <c r="E24" s="360" t="s">
        <v>60</v>
      </c>
      <c r="F24" s="361"/>
      <c r="G24" s="361"/>
      <c r="H24" s="361"/>
      <c r="I24" s="361"/>
      <c r="J24" s="361"/>
      <c r="K24" s="362"/>
      <c r="L24" s="363">
        <v>1</v>
      </c>
      <c r="M24" s="364"/>
      <c r="N24" s="364"/>
      <c r="O24" s="364"/>
      <c r="P24" s="365"/>
      <c r="Q24" s="363">
        <v>6512</v>
      </c>
      <c r="R24" s="364"/>
      <c r="S24" s="364"/>
      <c r="T24" s="364"/>
      <c r="U24" s="364"/>
      <c r="V24" s="365"/>
      <c r="W24" s="430"/>
      <c r="X24" s="412"/>
      <c r="Y24" s="413"/>
      <c r="Z24" s="360" t="s">
        <v>59</v>
      </c>
      <c r="AA24" s="361"/>
      <c r="AB24" s="361"/>
      <c r="AC24" s="361"/>
      <c r="AD24" s="361"/>
      <c r="AE24" s="361"/>
      <c r="AF24" s="361"/>
      <c r="AG24" s="362"/>
      <c r="AH24" s="363">
        <v>122</v>
      </c>
      <c r="AI24" s="364"/>
      <c r="AJ24" s="364"/>
      <c r="AK24" s="364"/>
      <c r="AL24" s="365"/>
      <c r="AM24" s="363">
        <v>363072</v>
      </c>
      <c r="AN24" s="364"/>
      <c r="AO24" s="364"/>
      <c r="AP24" s="364"/>
      <c r="AQ24" s="364"/>
      <c r="AR24" s="365"/>
      <c r="AS24" s="363">
        <v>2976</v>
      </c>
      <c r="AT24" s="364"/>
      <c r="AU24" s="364"/>
      <c r="AV24" s="364"/>
      <c r="AW24" s="364"/>
      <c r="AX24" s="366"/>
      <c r="AY24" s="394" t="s">
        <v>58</v>
      </c>
      <c r="AZ24" s="395"/>
      <c r="BA24" s="395"/>
      <c r="BB24" s="395"/>
      <c r="BC24" s="395"/>
      <c r="BD24" s="395"/>
      <c r="BE24" s="395"/>
      <c r="BF24" s="395"/>
      <c r="BG24" s="395"/>
      <c r="BH24" s="395"/>
      <c r="BI24" s="395"/>
      <c r="BJ24" s="395"/>
      <c r="BK24" s="395"/>
      <c r="BL24" s="395"/>
      <c r="BM24" s="396"/>
      <c r="BN24" s="351">
        <v>1736796</v>
      </c>
      <c r="BO24" s="352"/>
      <c r="BP24" s="352"/>
      <c r="BQ24" s="352"/>
      <c r="BR24" s="352"/>
      <c r="BS24" s="352"/>
      <c r="BT24" s="352"/>
      <c r="BU24" s="353"/>
      <c r="BV24" s="351">
        <v>1931677</v>
      </c>
      <c r="BW24" s="352"/>
      <c r="BX24" s="352"/>
      <c r="BY24" s="352"/>
      <c r="BZ24" s="352"/>
      <c r="CA24" s="352"/>
      <c r="CB24" s="352"/>
      <c r="CC24" s="353"/>
      <c r="CD24" s="60"/>
      <c r="CE24" s="349"/>
      <c r="CF24" s="349"/>
      <c r="CG24" s="349"/>
      <c r="CH24" s="349"/>
      <c r="CI24" s="349"/>
      <c r="CJ24" s="349"/>
      <c r="CK24" s="349"/>
      <c r="CL24" s="349"/>
      <c r="CM24" s="349"/>
      <c r="CN24" s="349"/>
      <c r="CO24" s="349"/>
      <c r="CP24" s="349"/>
      <c r="CQ24" s="349"/>
      <c r="CR24" s="349"/>
      <c r="CS24" s="350"/>
      <c r="CT24" s="357"/>
      <c r="CU24" s="358"/>
      <c r="CV24" s="358"/>
      <c r="CW24" s="358"/>
      <c r="CX24" s="358"/>
      <c r="CY24" s="358"/>
      <c r="CZ24" s="358"/>
      <c r="DA24" s="359"/>
      <c r="DB24" s="357"/>
      <c r="DC24" s="358"/>
      <c r="DD24" s="358"/>
      <c r="DE24" s="358"/>
      <c r="DF24" s="358"/>
      <c r="DG24" s="358"/>
      <c r="DH24" s="358"/>
      <c r="DI24" s="359"/>
    </row>
    <row r="25" spans="1:113" ht="18.75" customHeight="1">
      <c r="A25" s="47"/>
      <c r="B25" s="411"/>
      <c r="C25" s="412"/>
      <c r="D25" s="413"/>
      <c r="E25" s="360" t="s">
        <v>57</v>
      </c>
      <c r="F25" s="361"/>
      <c r="G25" s="361"/>
      <c r="H25" s="361"/>
      <c r="I25" s="361"/>
      <c r="J25" s="361"/>
      <c r="K25" s="362"/>
      <c r="L25" s="363">
        <v>1</v>
      </c>
      <c r="M25" s="364"/>
      <c r="N25" s="364"/>
      <c r="O25" s="364"/>
      <c r="P25" s="365"/>
      <c r="Q25" s="363">
        <v>5877</v>
      </c>
      <c r="R25" s="364"/>
      <c r="S25" s="364"/>
      <c r="T25" s="364"/>
      <c r="U25" s="364"/>
      <c r="V25" s="365"/>
      <c r="W25" s="430"/>
      <c r="X25" s="412"/>
      <c r="Y25" s="413"/>
      <c r="Z25" s="360" t="s">
        <v>56</v>
      </c>
      <c r="AA25" s="361"/>
      <c r="AB25" s="361"/>
      <c r="AC25" s="361"/>
      <c r="AD25" s="361"/>
      <c r="AE25" s="361"/>
      <c r="AF25" s="361"/>
      <c r="AG25" s="362"/>
      <c r="AH25" s="363" t="s">
        <v>46</v>
      </c>
      <c r="AI25" s="364"/>
      <c r="AJ25" s="364"/>
      <c r="AK25" s="364"/>
      <c r="AL25" s="365"/>
      <c r="AM25" s="363" t="s">
        <v>46</v>
      </c>
      <c r="AN25" s="364"/>
      <c r="AO25" s="364"/>
      <c r="AP25" s="364"/>
      <c r="AQ25" s="364"/>
      <c r="AR25" s="365"/>
      <c r="AS25" s="363" t="s">
        <v>46</v>
      </c>
      <c r="AT25" s="364"/>
      <c r="AU25" s="364"/>
      <c r="AV25" s="364"/>
      <c r="AW25" s="364"/>
      <c r="AX25" s="366"/>
      <c r="AY25" s="376" t="s">
        <v>55</v>
      </c>
      <c r="AZ25" s="377"/>
      <c r="BA25" s="377"/>
      <c r="BB25" s="377"/>
      <c r="BC25" s="377"/>
      <c r="BD25" s="377"/>
      <c r="BE25" s="377"/>
      <c r="BF25" s="377"/>
      <c r="BG25" s="377"/>
      <c r="BH25" s="377"/>
      <c r="BI25" s="377"/>
      <c r="BJ25" s="377"/>
      <c r="BK25" s="377"/>
      <c r="BL25" s="377"/>
      <c r="BM25" s="378"/>
      <c r="BN25" s="346">
        <v>229946</v>
      </c>
      <c r="BO25" s="347"/>
      <c r="BP25" s="347"/>
      <c r="BQ25" s="347"/>
      <c r="BR25" s="347"/>
      <c r="BS25" s="347"/>
      <c r="BT25" s="347"/>
      <c r="BU25" s="348"/>
      <c r="BV25" s="346">
        <v>60469</v>
      </c>
      <c r="BW25" s="347"/>
      <c r="BX25" s="347"/>
      <c r="BY25" s="347"/>
      <c r="BZ25" s="347"/>
      <c r="CA25" s="347"/>
      <c r="CB25" s="347"/>
      <c r="CC25" s="348"/>
      <c r="CD25" s="60"/>
      <c r="CE25" s="349"/>
      <c r="CF25" s="349"/>
      <c r="CG25" s="349"/>
      <c r="CH25" s="349"/>
      <c r="CI25" s="349"/>
      <c r="CJ25" s="349"/>
      <c r="CK25" s="349"/>
      <c r="CL25" s="349"/>
      <c r="CM25" s="349"/>
      <c r="CN25" s="349"/>
      <c r="CO25" s="349"/>
      <c r="CP25" s="349"/>
      <c r="CQ25" s="349"/>
      <c r="CR25" s="349"/>
      <c r="CS25" s="350"/>
      <c r="CT25" s="357"/>
      <c r="CU25" s="358"/>
      <c r="CV25" s="358"/>
      <c r="CW25" s="358"/>
      <c r="CX25" s="358"/>
      <c r="CY25" s="358"/>
      <c r="CZ25" s="358"/>
      <c r="DA25" s="359"/>
      <c r="DB25" s="357"/>
      <c r="DC25" s="358"/>
      <c r="DD25" s="358"/>
      <c r="DE25" s="358"/>
      <c r="DF25" s="358"/>
      <c r="DG25" s="358"/>
      <c r="DH25" s="358"/>
      <c r="DI25" s="359"/>
    </row>
    <row r="26" spans="1:113" ht="18.75" customHeight="1">
      <c r="A26" s="47"/>
      <c r="B26" s="411"/>
      <c r="C26" s="412"/>
      <c r="D26" s="413"/>
      <c r="E26" s="360" t="s">
        <v>54</v>
      </c>
      <c r="F26" s="361"/>
      <c r="G26" s="361"/>
      <c r="H26" s="361"/>
      <c r="I26" s="361"/>
      <c r="J26" s="361"/>
      <c r="K26" s="362"/>
      <c r="L26" s="363">
        <v>1</v>
      </c>
      <c r="M26" s="364"/>
      <c r="N26" s="364"/>
      <c r="O26" s="364"/>
      <c r="P26" s="365"/>
      <c r="Q26" s="363">
        <v>5444</v>
      </c>
      <c r="R26" s="364"/>
      <c r="S26" s="364"/>
      <c r="T26" s="364"/>
      <c r="U26" s="364"/>
      <c r="V26" s="365"/>
      <c r="W26" s="430"/>
      <c r="X26" s="412"/>
      <c r="Y26" s="413"/>
      <c r="Z26" s="360" t="s">
        <v>53</v>
      </c>
      <c r="AA26" s="400"/>
      <c r="AB26" s="400"/>
      <c r="AC26" s="400"/>
      <c r="AD26" s="400"/>
      <c r="AE26" s="400"/>
      <c r="AF26" s="400"/>
      <c r="AG26" s="401"/>
      <c r="AH26" s="363">
        <v>9</v>
      </c>
      <c r="AI26" s="364"/>
      <c r="AJ26" s="364"/>
      <c r="AK26" s="364"/>
      <c r="AL26" s="365"/>
      <c r="AM26" s="363">
        <v>25992</v>
      </c>
      <c r="AN26" s="364"/>
      <c r="AO26" s="364"/>
      <c r="AP26" s="364"/>
      <c r="AQ26" s="364"/>
      <c r="AR26" s="365"/>
      <c r="AS26" s="363">
        <v>2888</v>
      </c>
      <c r="AT26" s="364"/>
      <c r="AU26" s="364"/>
      <c r="AV26" s="364"/>
      <c r="AW26" s="364"/>
      <c r="AX26" s="366"/>
      <c r="AY26" s="402" t="s">
        <v>52</v>
      </c>
      <c r="AZ26" s="403"/>
      <c r="BA26" s="403"/>
      <c r="BB26" s="403"/>
      <c r="BC26" s="403"/>
      <c r="BD26" s="403"/>
      <c r="BE26" s="403"/>
      <c r="BF26" s="403"/>
      <c r="BG26" s="403"/>
      <c r="BH26" s="403"/>
      <c r="BI26" s="403"/>
      <c r="BJ26" s="403"/>
      <c r="BK26" s="403"/>
      <c r="BL26" s="403"/>
      <c r="BM26" s="404"/>
      <c r="BN26" s="351" t="s">
        <v>46</v>
      </c>
      <c r="BO26" s="352"/>
      <c r="BP26" s="352"/>
      <c r="BQ26" s="352"/>
      <c r="BR26" s="352"/>
      <c r="BS26" s="352"/>
      <c r="BT26" s="352"/>
      <c r="BU26" s="353"/>
      <c r="BV26" s="351" t="s">
        <v>46</v>
      </c>
      <c r="BW26" s="352"/>
      <c r="BX26" s="352"/>
      <c r="BY26" s="352"/>
      <c r="BZ26" s="352"/>
      <c r="CA26" s="352"/>
      <c r="CB26" s="352"/>
      <c r="CC26" s="353"/>
      <c r="CD26" s="60"/>
      <c r="CE26" s="349"/>
      <c r="CF26" s="349"/>
      <c r="CG26" s="349"/>
      <c r="CH26" s="349"/>
      <c r="CI26" s="349"/>
      <c r="CJ26" s="349"/>
      <c r="CK26" s="349"/>
      <c r="CL26" s="349"/>
      <c r="CM26" s="349"/>
      <c r="CN26" s="349"/>
      <c r="CO26" s="349"/>
      <c r="CP26" s="349"/>
      <c r="CQ26" s="349"/>
      <c r="CR26" s="349"/>
      <c r="CS26" s="350"/>
      <c r="CT26" s="357"/>
      <c r="CU26" s="358"/>
      <c r="CV26" s="358"/>
      <c r="CW26" s="358"/>
      <c r="CX26" s="358"/>
      <c r="CY26" s="358"/>
      <c r="CZ26" s="358"/>
      <c r="DA26" s="359"/>
      <c r="DB26" s="357"/>
      <c r="DC26" s="358"/>
      <c r="DD26" s="358"/>
      <c r="DE26" s="358"/>
      <c r="DF26" s="358"/>
      <c r="DG26" s="358"/>
      <c r="DH26" s="358"/>
      <c r="DI26" s="359"/>
    </row>
    <row r="27" spans="1:113" ht="18.75" customHeight="1" thickBot="1">
      <c r="A27" s="47"/>
      <c r="B27" s="411"/>
      <c r="C27" s="412"/>
      <c r="D27" s="413"/>
      <c r="E27" s="360" t="s">
        <v>51</v>
      </c>
      <c r="F27" s="361"/>
      <c r="G27" s="361"/>
      <c r="H27" s="361"/>
      <c r="I27" s="361"/>
      <c r="J27" s="361"/>
      <c r="K27" s="362"/>
      <c r="L27" s="363">
        <v>1</v>
      </c>
      <c r="M27" s="364"/>
      <c r="N27" s="364"/>
      <c r="O27" s="364"/>
      <c r="P27" s="365"/>
      <c r="Q27" s="363">
        <v>3110</v>
      </c>
      <c r="R27" s="364"/>
      <c r="S27" s="364"/>
      <c r="T27" s="364"/>
      <c r="U27" s="364"/>
      <c r="V27" s="365"/>
      <c r="W27" s="430"/>
      <c r="X27" s="412"/>
      <c r="Y27" s="413"/>
      <c r="Z27" s="360" t="s">
        <v>50</v>
      </c>
      <c r="AA27" s="361"/>
      <c r="AB27" s="361"/>
      <c r="AC27" s="361"/>
      <c r="AD27" s="361"/>
      <c r="AE27" s="361"/>
      <c r="AF27" s="361"/>
      <c r="AG27" s="362"/>
      <c r="AH27" s="363">
        <v>31</v>
      </c>
      <c r="AI27" s="364"/>
      <c r="AJ27" s="364"/>
      <c r="AK27" s="364"/>
      <c r="AL27" s="365"/>
      <c r="AM27" s="363">
        <v>87382</v>
      </c>
      <c r="AN27" s="364"/>
      <c r="AO27" s="364"/>
      <c r="AP27" s="364"/>
      <c r="AQ27" s="364"/>
      <c r="AR27" s="365"/>
      <c r="AS27" s="363">
        <v>2819</v>
      </c>
      <c r="AT27" s="364"/>
      <c r="AU27" s="364"/>
      <c r="AV27" s="364"/>
      <c r="AW27" s="364"/>
      <c r="AX27" s="366"/>
      <c r="AY27" s="397" t="s">
        <v>49</v>
      </c>
      <c r="AZ27" s="398"/>
      <c r="BA27" s="398"/>
      <c r="BB27" s="398"/>
      <c r="BC27" s="398"/>
      <c r="BD27" s="398"/>
      <c r="BE27" s="398"/>
      <c r="BF27" s="398"/>
      <c r="BG27" s="398"/>
      <c r="BH27" s="398"/>
      <c r="BI27" s="398"/>
      <c r="BJ27" s="398"/>
      <c r="BK27" s="398"/>
      <c r="BL27" s="398"/>
      <c r="BM27" s="399"/>
      <c r="BN27" s="354">
        <v>64089</v>
      </c>
      <c r="BO27" s="355"/>
      <c r="BP27" s="355"/>
      <c r="BQ27" s="355"/>
      <c r="BR27" s="355"/>
      <c r="BS27" s="355"/>
      <c r="BT27" s="355"/>
      <c r="BU27" s="356"/>
      <c r="BV27" s="354">
        <v>64083</v>
      </c>
      <c r="BW27" s="355"/>
      <c r="BX27" s="355"/>
      <c r="BY27" s="355"/>
      <c r="BZ27" s="355"/>
      <c r="CA27" s="355"/>
      <c r="CB27" s="355"/>
      <c r="CC27" s="356"/>
      <c r="CD27" s="59"/>
      <c r="CE27" s="349"/>
      <c r="CF27" s="349"/>
      <c r="CG27" s="349"/>
      <c r="CH27" s="349"/>
      <c r="CI27" s="349"/>
      <c r="CJ27" s="349"/>
      <c r="CK27" s="349"/>
      <c r="CL27" s="349"/>
      <c r="CM27" s="349"/>
      <c r="CN27" s="349"/>
      <c r="CO27" s="349"/>
      <c r="CP27" s="349"/>
      <c r="CQ27" s="349"/>
      <c r="CR27" s="349"/>
      <c r="CS27" s="350"/>
      <c r="CT27" s="357"/>
      <c r="CU27" s="358"/>
      <c r="CV27" s="358"/>
      <c r="CW27" s="358"/>
      <c r="CX27" s="358"/>
      <c r="CY27" s="358"/>
      <c r="CZ27" s="358"/>
      <c r="DA27" s="359"/>
      <c r="DB27" s="357"/>
      <c r="DC27" s="358"/>
      <c r="DD27" s="358"/>
      <c r="DE27" s="358"/>
      <c r="DF27" s="358"/>
      <c r="DG27" s="358"/>
      <c r="DH27" s="358"/>
      <c r="DI27" s="359"/>
    </row>
    <row r="28" spans="1:113" ht="18.75" customHeight="1">
      <c r="A28" s="47"/>
      <c r="B28" s="411"/>
      <c r="C28" s="412"/>
      <c r="D28" s="413"/>
      <c r="E28" s="360" t="s">
        <v>48</v>
      </c>
      <c r="F28" s="361"/>
      <c r="G28" s="361"/>
      <c r="H28" s="361"/>
      <c r="I28" s="361"/>
      <c r="J28" s="361"/>
      <c r="K28" s="362"/>
      <c r="L28" s="363">
        <v>1</v>
      </c>
      <c r="M28" s="364"/>
      <c r="N28" s="364"/>
      <c r="O28" s="364"/>
      <c r="P28" s="365"/>
      <c r="Q28" s="363">
        <v>2540</v>
      </c>
      <c r="R28" s="364"/>
      <c r="S28" s="364"/>
      <c r="T28" s="364"/>
      <c r="U28" s="364"/>
      <c r="V28" s="365"/>
      <c r="W28" s="430"/>
      <c r="X28" s="412"/>
      <c r="Y28" s="413"/>
      <c r="Z28" s="360" t="s">
        <v>47</v>
      </c>
      <c r="AA28" s="361"/>
      <c r="AB28" s="361"/>
      <c r="AC28" s="361"/>
      <c r="AD28" s="361"/>
      <c r="AE28" s="361"/>
      <c r="AF28" s="361"/>
      <c r="AG28" s="362"/>
      <c r="AH28" s="363" t="s">
        <v>46</v>
      </c>
      <c r="AI28" s="364"/>
      <c r="AJ28" s="364"/>
      <c r="AK28" s="364"/>
      <c r="AL28" s="365"/>
      <c r="AM28" s="363" t="s">
        <v>46</v>
      </c>
      <c r="AN28" s="364"/>
      <c r="AO28" s="364"/>
      <c r="AP28" s="364"/>
      <c r="AQ28" s="364"/>
      <c r="AR28" s="365"/>
      <c r="AS28" s="363" t="s">
        <v>46</v>
      </c>
      <c r="AT28" s="364"/>
      <c r="AU28" s="364"/>
      <c r="AV28" s="364"/>
      <c r="AW28" s="364"/>
      <c r="AX28" s="366"/>
      <c r="AY28" s="367" t="s">
        <v>45</v>
      </c>
      <c r="AZ28" s="368"/>
      <c r="BA28" s="368"/>
      <c r="BB28" s="369"/>
      <c r="BC28" s="376" t="s">
        <v>44</v>
      </c>
      <c r="BD28" s="377"/>
      <c r="BE28" s="377"/>
      <c r="BF28" s="377"/>
      <c r="BG28" s="377"/>
      <c r="BH28" s="377"/>
      <c r="BI28" s="377"/>
      <c r="BJ28" s="377"/>
      <c r="BK28" s="377"/>
      <c r="BL28" s="377"/>
      <c r="BM28" s="378"/>
      <c r="BN28" s="346">
        <v>517816</v>
      </c>
      <c r="BO28" s="347"/>
      <c r="BP28" s="347"/>
      <c r="BQ28" s="347"/>
      <c r="BR28" s="347"/>
      <c r="BS28" s="347"/>
      <c r="BT28" s="347"/>
      <c r="BU28" s="348"/>
      <c r="BV28" s="346">
        <v>475024</v>
      </c>
      <c r="BW28" s="347"/>
      <c r="BX28" s="347"/>
      <c r="BY28" s="347"/>
      <c r="BZ28" s="347"/>
      <c r="CA28" s="347"/>
      <c r="CB28" s="347"/>
      <c r="CC28" s="348"/>
      <c r="CD28" s="60"/>
      <c r="CE28" s="349"/>
      <c r="CF28" s="349"/>
      <c r="CG28" s="349"/>
      <c r="CH28" s="349"/>
      <c r="CI28" s="349"/>
      <c r="CJ28" s="349"/>
      <c r="CK28" s="349"/>
      <c r="CL28" s="349"/>
      <c r="CM28" s="349"/>
      <c r="CN28" s="349"/>
      <c r="CO28" s="349"/>
      <c r="CP28" s="349"/>
      <c r="CQ28" s="349"/>
      <c r="CR28" s="349"/>
      <c r="CS28" s="350"/>
      <c r="CT28" s="357"/>
      <c r="CU28" s="358"/>
      <c r="CV28" s="358"/>
      <c r="CW28" s="358"/>
      <c r="CX28" s="358"/>
      <c r="CY28" s="358"/>
      <c r="CZ28" s="358"/>
      <c r="DA28" s="359"/>
      <c r="DB28" s="357"/>
      <c r="DC28" s="358"/>
      <c r="DD28" s="358"/>
      <c r="DE28" s="358"/>
      <c r="DF28" s="358"/>
      <c r="DG28" s="358"/>
      <c r="DH28" s="358"/>
      <c r="DI28" s="359"/>
    </row>
    <row r="29" spans="1:113" ht="18.75" customHeight="1">
      <c r="A29" s="47"/>
      <c r="B29" s="411"/>
      <c r="C29" s="412"/>
      <c r="D29" s="413"/>
      <c r="E29" s="360" t="s">
        <v>43</v>
      </c>
      <c r="F29" s="361"/>
      <c r="G29" s="361"/>
      <c r="H29" s="361"/>
      <c r="I29" s="361"/>
      <c r="J29" s="361"/>
      <c r="K29" s="362"/>
      <c r="L29" s="363">
        <v>12</v>
      </c>
      <c r="M29" s="364"/>
      <c r="N29" s="364"/>
      <c r="O29" s="364"/>
      <c r="P29" s="365"/>
      <c r="Q29" s="363">
        <v>2300</v>
      </c>
      <c r="R29" s="364"/>
      <c r="S29" s="364"/>
      <c r="T29" s="364"/>
      <c r="U29" s="364"/>
      <c r="V29" s="365"/>
      <c r="W29" s="431"/>
      <c r="X29" s="432"/>
      <c r="Y29" s="433"/>
      <c r="Z29" s="360" t="s">
        <v>42</v>
      </c>
      <c r="AA29" s="361"/>
      <c r="AB29" s="361"/>
      <c r="AC29" s="361"/>
      <c r="AD29" s="361"/>
      <c r="AE29" s="361"/>
      <c r="AF29" s="361"/>
      <c r="AG29" s="362"/>
      <c r="AH29" s="363">
        <v>153</v>
      </c>
      <c r="AI29" s="364"/>
      <c r="AJ29" s="364"/>
      <c r="AK29" s="364"/>
      <c r="AL29" s="365"/>
      <c r="AM29" s="363">
        <v>450454</v>
      </c>
      <c r="AN29" s="364"/>
      <c r="AO29" s="364"/>
      <c r="AP29" s="364"/>
      <c r="AQ29" s="364"/>
      <c r="AR29" s="365"/>
      <c r="AS29" s="363">
        <v>2944</v>
      </c>
      <c r="AT29" s="364"/>
      <c r="AU29" s="364"/>
      <c r="AV29" s="364"/>
      <c r="AW29" s="364"/>
      <c r="AX29" s="366"/>
      <c r="AY29" s="370"/>
      <c r="AZ29" s="371"/>
      <c r="BA29" s="371"/>
      <c r="BB29" s="372"/>
      <c r="BC29" s="379" t="s">
        <v>41</v>
      </c>
      <c r="BD29" s="380"/>
      <c r="BE29" s="380"/>
      <c r="BF29" s="380"/>
      <c r="BG29" s="380"/>
      <c r="BH29" s="380"/>
      <c r="BI29" s="380"/>
      <c r="BJ29" s="380"/>
      <c r="BK29" s="380"/>
      <c r="BL29" s="380"/>
      <c r="BM29" s="381"/>
      <c r="BN29" s="351">
        <v>84673</v>
      </c>
      <c r="BO29" s="352"/>
      <c r="BP29" s="352"/>
      <c r="BQ29" s="352"/>
      <c r="BR29" s="352"/>
      <c r="BS29" s="352"/>
      <c r="BT29" s="352"/>
      <c r="BU29" s="353"/>
      <c r="BV29" s="351">
        <v>84665</v>
      </c>
      <c r="BW29" s="352"/>
      <c r="BX29" s="352"/>
      <c r="BY29" s="352"/>
      <c r="BZ29" s="352"/>
      <c r="CA29" s="352"/>
      <c r="CB29" s="352"/>
      <c r="CC29" s="353"/>
      <c r="CD29" s="59"/>
      <c r="CE29" s="349"/>
      <c r="CF29" s="349"/>
      <c r="CG29" s="349"/>
      <c r="CH29" s="349"/>
      <c r="CI29" s="349"/>
      <c r="CJ29" s="349"/>
      <c r="CK29" s="349"/>
      <c r="CL29" s="349"/>
      <c r="CM29" s="349"/>
      <c r="CN29" s="349"/>
      <c r="CO29" s="349"/>
      <c r="CP29" s="349"/>
      <c r="CQ29" s="349"/>
      <c r="CR29" s="349"/>
      <c r="CS29" s="350"/>
      <c r="CT29" s="357"/>
      <c r="CU29" s="358"/>
      <c r="CV29" s="358"/>
      <c r="CW29" s="358"/>
      <c r="CX29" s="358"/>
      <c r="CY29" s="358"/>
      <c r="CZ29" s="358"/>
      <c r="DA29" s="359"/>
      <c r="DB29" s="357"/>
      <c r="DC29" s="358"/>
      <c r="DD29" s="358"/>
      <c r="DE29" s="358"/>
      <c r="DF29" s="358"/>
      <c r="DG29" s="358"/>
      <c r="DH29" s="358"/>
      <c r="DI29" s="359"/>
    </row>
    <row r="30" spans="1:113" ht="18.75" customHeight="1" thickBot="1">
      <c r="A30" s="47"/>
      <c r="B30" s="414"/>
      <c r="C30" s="415"/>
      <c r="D30" s="416"/>
      <c r="E30" s="382"/>
      <c r="F30" s="383"/>
      <c r="G30" s="383"/>
      <c r="H30" s="383"/>
      <c r="I30" s="383"/>
      <c r="J30" s="383"/>
      <c r="K30" s="384"/>
      <c r="L30" s="385"/>
      <c r="M30" s="386"/>
      <c r="N30" s="386"/>
      <c r="O30" s="386"/>
      <c r="P30" s="387"/>
      <c r="Q30" s="385"/>
      <c r="R30" s="386"/>
      <c r="S30" s="386"/>
      <c r="T30" s="386"/>
      <c r="U30" s="386"/>
      <c r="V30" s="387"/>
      <c r="W30" s="388" t="s">
        <v>40</v>
      </c>
      <c r="X30" s="389"/>
      <c r="Y30" s="389"/>
      <c r="Z30" s="389"/>
      <c r="AA30" s="389"/>
      <c r="AB30" s="389"/>
      <c r="AC30" s="389"/>
      <c r="AD30" s="389"/>
      <c r="AE30" s="389"/>
      <c r="AF30" s="389"/>
      <c r="AG30" s="390"/>
      <c r="AH30" s="391">
        <v>96.1</v>
      </c>
      <c r="AI30" s="392"/>
      <c r="AJ30" s="392"/>
      <c r="AK30" s="392"/>
      <c r="AL30" s="392"/>
      <c r="AM30" s="392"/>
      <c r="AN30" s="392"/>
      <c r="AO30" s="392"/>
      <c r="AP30" s="392"/>
      <c r="AQ30" s="392"/>
      <c r="AR30" s="392"/>
      <c r="AS30" s="392"/>
      <c r="AT30" s="392"/>
      <c r="AU30" s="392"/>
      <c r="AV30" s="392"/>
      <c r="AW30" s="392"/>
      <c r="AX30" s="393"/>
      <c r="AY30" s="373"/>
      <c r="AZ30" s="374"/>
      <c r="BA30" s="374"/>
      <c r="BB30" s="375"/>
      <c r="BC30" s="394" t="s">
        <v>39</v>
      </c>
      <c r="BD30" s="395"/>
      <c r="BE30" s="395"/>
      <c r="BF30" s="395"/>
      <c r="BG30" s="395"/>
      <c r="BH30" s="395"/>
      <c r="BI30" s="395"/>
      <c r="BJ30" s="395"/>
      <c r="BK30" s="395"/>
      <c r="BL30" s="395"/>
      <c r="BM30" s="396"/>
      <c r="BN30" s="354">
        <v>768206</v>
      </c>
      <c r="BO30" s="355"/>
      <c r="BP30" s="355"/>
      <c r="BQ30" s="355"/>
      <c r="BR30" s="355"/>
      <c r="BS30" s="355"/>
      <c r="BT30" s="355"/>
      <c r="BU30" s="356"/>
      <c r="BV30" s="354">
        <v>658725</v>
      </c>
      <c r="BW30" s="355"/>
      <c r="BX30" s="355"/>
      <c r="BY30" s="355"/>
      <c r="BZ30" s="355"/>
      <c r="CA30" s="355"/>
      <c r="CB30" s="355"/>
      <c r="CC30" s="356"/>
      <c r="CD30" s="58"/>
      <c r="CE30" s="57"/>
      <c r="CF30" s="57"/>
      <c r="CG30" s="57"/>
      <c r="CH30" s="57"/>
      <c r="CI30" s="57"/>
      <c r="CJ30" s="57"/>
      <c r="CK30" s="57"/>
      <c r="CL30" s="57"/>
      <c r="CM30" s="57"/>
      <c r="CN30" s="57"/>
      <c r="CO30" s="57"/>
      <c r="CP30" s="57"/>
      <c r="CQ30" s="57"/>
      <c r="CR30" s="57"/>
      <c r="CS30" s="56"/>
      <c r="CT30" s="55"/>
      <c r="CU30" s="54"/>
      <c r="CV30" s="54"/>
      <c r="CW30" s="54"/>
      <c r="CX30" s="54"/>
      <c r="CY30" s="54"/>
      <c r="CZ30" s="54"/>
      <c r="DA30" s="53"/>
      <c r="DB30" s="55"/>
      <c r="DC30" s="54"/>
      <c r="DD30" s="54"/>
      <c r="DE30" s="54"/>
      <c r="DF30" s="54"/>
      <c r="DG30" s="54"/>
      <c r="DH30" s="54"/>
      <c r="DI30" s="53"/>
    </row>
    <row r="31" spans="1:113" ht="13.5" customHeight="1">
      <c r="A31" s="47"/>
      <c r="B31" s="52"/>
      <c r="DI31" s="51"/>
    </row>
    <row r="32" spans="1:113" ht="13.5" customHeight="1">
      <c r="A32" s="47"/>
      <c r="B32" s="48"/>
      <c r="C32" s="47" t="s">
        <v>38</v>
      </c>
      <c r="D32" s="47"/>
      <c r="E32" s="47"/>
      <c r="U32" s="41" t="s">
        <v>37</v>
      </c>
      <c r="AM32" s="41" t="s">
        <v>36</v>
      </c>
      <c r="BE32" s="41" t="s">
        <v>35</v>
      </c>
      <c r="BW32" s="41" t="s">
        <v>34</v>
      </c>
      <c r="CO32" s="41" t="s">
        <v>33</v>
      </c>
      <c r="DI32" s="51"/>
    </row>
    <row r="33" spans="1:113" ht="13.5" customHeight="1">
      <c r="A33" s="47"/>
      <c r="B33" s="48"/>
      <c r="C33" s="344" t="s">
        <v>28</v>
      </c>
      <c r="D33" s="344"/>
      <c r="E33" s="343" t="s">
        <v>32</v>
      </c>
      <c r="F33" s="343"/>
      <c r="G33" s="343"/>
      <c r="H33" s="343"/>
      <c r="I33" s="343"/>
      <c r="J33" s="343"/>
      <c r="K33" s="343"/>
      <c r="L33" s="343"/>
      <c r="M33" s="343"/>
      <c r="N33" s="343"/>
      <c r="O33" s="343"/>
      <c r="P33" s="343"/>
      <c r="Q33" s="343"/>
      <c r="R33" s="343"/>
      <c r="S33" s="343"/>
      <c r="T33" s="49"/>
      <c r="U33" s="344" t="s">
        <v>28</v>
      </c>
      <c r="V33" s="344"/>
      <c r="W33" s="343" t="s">
        <v>32</v>
      </c>
      <c r="X33" s="343"/>
      <c r="Y33" s="343"/>
      <c r="Z33" s="343"/>
      <c r="AA33" s="343"/>
      <c r="AB33" s="343"/>
      <c r="AC33" s="343"/>
      <c r="AD33" s="343"/>
      <c r="AE33" s="343"/>
      <c r="AF33" s="343"/>
      <c r="AG33" s="343"/>
      <c r="AH33" s="343"/>
      <c r="AI33" s="343"/>
      <c r="AJ33" s="343"/>
      <c r="AK33" s="343"/>
      <c r="AL33" s="49"/>
      <c r="AM33" s="344" t="s">
        <v>28</v>
      </c>
      <c r="AN33" s="344"/>
      <c r="AO33" s="343" t="s">
        <v>32</v>
      </c>
      <c r="AP33" s="343"/>
      <c r="AQ33" s="343"/>
      <c r="AR33" s="343"/>
      <c r="AS33" s="343"/>
      <c r="AT33" s="343"/>
      <c r="AU33" s="343"/>
      <c r="AV33" s="343"/>
      <c r="AW33" s="343"/>
      <c r="AX33" s="343"/>
      <c r="AY33" s="343"/>
      <c r="AZ33" s="343"/>
      <c r="BA33" s="343"/>
      <c r="BB33" s="343"/>
      <c r="BC33" s="343"/>
      <c r="BD33" s="50"/>
      <c r="BE33" s="343" t="s">
        <v>30</v>
      </c>
      <c r="BF33" s="343"/>
      <c r="BG33" s="343" t="s">
        <v>31</v>
      </c>
      <c r="BH33" s="343"/>
      <c r="BI33" s="343"/>
      <c r="BJ33" s="343"/>
      <c r="BK33" s="343"/>
      <c r="BL33" s="343"/>
      <c r="BM33" s="343"/>
      <c r="BN33" s="343"/>
      <c r="BO33" s="343"/>
      <c r="BP33" s="343"/>
      <c r="BQ33" s="343"/>
      <c r="BR33" s="343"/>
      <c r="BS33" s="343"/>
      <c r="BT33" s="343"/>
      <c r="BU33" s="343"/>
      <c r="BV33" s="50"/>
      <c r="BW33" s="344" t="s">
        <v>30</v>
      </c>
      <c r="BX33" s="344"/>
      <c r="BY33" s="343" t="s">
        <v>29</v>
      </c>
      <c r="BZ33" s="343"/>
      <c r="CA33" s="343"/>
      <c r="CB33" s="343"/>
      <c r="CC33" s="343"/>
      <c r="CD33" s="343"/>
      <c r="CE33" s="343"/>
      <c r="CF33" s="343"/>
      <c r="CG33" s="343"/>
      <c r="CH33" s="343"/>
      <c r="CI33" s="343"/>
      <c r="CJ33" s="343"/>
      <c r="CK33" s="343"/>
      <c r="CL33" s="343"/>
      <c r="CM33" s="343"/>
      <c r="CN33" s="49"/>
      <c r="CO33" s="344" t="s">
        <v>28</v>
      </c>
      <c r="CP33" s="344"/>
      <c r="CQ33" s="343" t="s">
        <v>27</v>
      </c>
      <c r="CR33" s="343"/>
      <c r="CS33" s="343"/>
      <c r="CT33" s="343"/>
      <c r="CU33" s="343"/>
      <c r="CV33" s="343"/>
      <c r="CW33" s="343"/>
      <c r="CX33" s="343"/>
      <c r="CY33" s="343"/>
      <c r="CZ33" s="343"/>
      <c r="DA33" s="343"/>
      <c r="DB33" s="343"/>
      <c r="DC33" s="343"/>
      <c r="DD33" s="343"/>
      <c r="DE33" s="343"/>
      <c r="DF33" s="49"/>
      <c r="DG33" s="345" t="s">
        <v>26</v>
      </c>
      <c r="DH33" s="345"/>
      <c r="DI33" s="46"/>
    </row>
    <row r="34" spans="1:113" ht="32.25" customHeight="1">
      <c r="A34" s="47"/>
      <c r="B34" s="48"/>
      <c r="C34" s="340">
        <f>IF(E34="","",1)</f>
        <v>1</v>
      </c>
      <c r="D34" s="340"/>
      <c r="E34" s="341" t="str">
        <f>IF('各会計、関係団体の財政状況及び健全化判断比率'!B7="","",'各会計、関係団体の財政状況及び健全化判断比率'!B7)</f>
        <v>一般会計</v>
      </c>
      <c r="F34" s="341"/>
      <c r="G34" s="341"/>
      <c r="H34" s="341"/>
      <c r="I34" s="341"/>
      <c r="J34" s="341"/>
      <c r="K34" s="341"/>
      <c r="L34" s="341"/>
      <c r="M34" s="341"/>
      <c r="N34" s="341"/>
      <c r="O34" s="341"/>
      <c r="P34" s="341"/>
      <c r="Q34" s="341"/>
      <c r="R34" s="341"/>
      <c r="S34" s="341"/>
      <c r="T34" s="47"/>
      <c r="U34" s="340">
        <f>IF(W34="","",MAX(C34:D43)+1)</f>
        <v>3</v>
      </c>
      <c r="V34" s="340"/>
      <c r="W34" s="341" t="str">
        <f>IF('各会計、関係団体の財政状況及び健全化判断比率'!B28="","",'各会計、関係団体の財政状況及び健全化判断比率'!B28)</f>
        <v>国民健康保険特別会計（事業勘定）</v>
      </c>
      <c r="X34" s="341"/>
      <c r="Y34" s="341"/>
      <c r="Z34" s="341"/>
      <c r="AA34" s="341"/>
      <c r="AB34" s="341"/>
      <c r="AC34" s="341"/>
      <c r="AD34" s="341"/>
      <c r="AE34" s="341"/>
      <c r="AF34" s="341"/>
      <c r="AG34" s="341"/>
      <c r="AH34" s="341"/>
      <c r="AI34" s="341"/>
      <c r="AJ34" s="341"/>
      <c r="AK34" s="341"/>
      <c r="AL34" s="47"/>
      <c r="AM34" s="340">
        <f>IF(AO34="","",MAX(C34:D43,U34:V43)+1)</f>
        <v>7</v>
      </c>
      <c r="AN34" s="340"/>
      <c r="AO34" s="341" t="str">
        <f>IF('各会計、関係団体の財政状況及び健全化判断比率'!B32="","",'各会計、関係団体の財政状況及び健全化判断比率'!B32)</f>
        <v>下水道事業会計</v>
      </c>
      <c r="AP34" s="341"/>
      <c r="AQ34" s="341"/>
      <c r="AR34" s="341"/>
      <c r="AS34" s="341"/>
      <c r="AT34" s="341"/>
      <c r="AU34" s="341"/>
      <c r="AV34" s="341"/>
      <c r="AW34" s="341"/>
      <c r="AX34" s="341"/>
      <c r="AY34" s="341"/>
      <c r="AZ34" s="341"/>
      <c r="BA34" s="341"/>
      <c r="BB34" s="341"/>
      <c r="BC34" s="341"/>
      <c r="BD34" s="47"/>
      <c r="BE34" s="340" t="str">
        <f>IF(BG34="","",MAX(C34:D43,U34:V43,AM34:AN43)+1)</f>
        <v/>
      </c>
      <c r="BF34" s="340"/>
      <c r="BG34" s="341"/>
      <c r="BH34" s="341"/>
      <c r="BI34" s="341"/>
      <c r="BJ34" s="341"/>
      <c r="BK34" s="341"/>
      <c r="BL34" s="341"/>
      <c r="BM34" s="341"/>
      <c r="BN34" s="341"/>
      <c r="BO34" s="341"/>
      <c r="BP34" s="341"/>
      <c r="BQ34" s="341"/>
      <c r="BR34" s="341"/>
      <c r="BS34" s="341"/>
      <c r="BT34" s="341"/>
      <c r="BU34" s="341"/>
      <c r="BV34" s="47"/>
      <c r="BW34" s="340">
        <f>IF(BY34="","",MAX(C34:D43,U34:V43,AM34:AN43,BE34:BF43)+1)</f>
        <v>9</v>
      </c>
      <c r="BX34" s="340"/>
      <c r="BY34" s="341" t="str">
        <f>IF('各会計、関係団体の財政状況及び健全化判断比率'!B68="","",'各会計、関係団体の財政状況及び健全化判断比率'!B68)</f>
        <v>新潟県市町村総合事務組合
　【一般会計】</v>
      </c>
      <c r="BZ34" s="341"/>
      <c r="CA34" s="341"/>
      <c r="CB34" s="341"/>
      <c r="CC34" s="341"/>
      <c r="CD34" s="341"/>
      <c r="CE34" s="341"/>
      <c r="CF34" s="341"/>
      <c r="CG34" s="341"/>
      <c r="CH34" s="341"/>
      <c r="CI34" s="341"/>
      <c r="CJ34" s="341"/>
      <c r="CK34" s="341"/>
      <c r="CL34" s="341"/>
      <c r="CM34" s="341"/>
      <c r="CN34" s="47"/>
      <c r="CO34" s="340">
        <f>IF(CQ34="","",MAX(C34:D43,U34:V43,AM34:AN43,BE34:BF43,BW34:BX43)+1)</f>
        <v>19</v>
      </c>
      <c r="CP34" s="340"/>
      <c r="CQ34" s="341" t="str">
        <f>IF('各会計、関係団体の財政状況及び健全化判断比率'!BS7="","",'各会計、関係団体の財政状況及び健全化判断比率'!BS7)</f>
        <v>㈱聖籠の杜</v>
      </c>
      <c r="CR34" s="341"/>
      <c r="CS34" s="341"/>
      <c r="CT34" s="341"/>
      <c r="CU34" s="341"/>
      <c r="CV34" s="341"/>
      <c r="CW34" s="341"/>
      <c r="CX34" s="341"/>
      <c r="CY34" s="341"/>
      <c r="CZ34" s="341"/>
      <c r="DA34" s="341"/>
      <c r="DB34" s="341"/>
      <c r="DC34" s="341"/>
      <c r="DD34" s="341"/>
      <c r="DE34" s="341"/>
      <c r="DG34" s="342" t="str">
        <f>IF('各会計、関係団体の財政状況及び健全化判断比率'!BR7="","",'各会計、関係団体の財政状況及び健全化判断比率'!BR7)</f>
        <v/>
      </c>
      <c r="DH34" s="342"/>
      <c r="DI34" s="46"/>
    </row>
    <row r="35" spans="1:113" ht="32.25" customHeight="1">
      <c r="A35" s="47"/>
      <c r="B35" s="48"/>
      <c r="C35" s="340">
        <f t="shared" ref="C35:C43" si="0">IF(E35="","",C34+1)</f>
        <v>2</v>
      </c>
      <c r="D35" s="340"/>
      <c r="E35" s="341" t="str">
        <f>IF('各会計、関係団体の財政状況及び健全化判断比率'!B8="","",'各会計、関係団体の財政状況及び健全化判断比率'!B8)</f>
        <v>新潟県営開拓パイロット事業聖籠町特別会計</v>
      </c>
      <c r="F35" s="341"/>
      <c r="G35" s="341"/>
      <c r="H35" s="341"/>
      <c r="I35" s="341"/>
      <c r="J35" s="341"/>
      <c r="K35" s="341"/>
      <c r="L35" s="341"/>
      <c r="M35" s="341"/>
      <c r="N35" s="341"/>
      <c r="O35" s="341"/>
      <c r="P35" s="341"/>
      <c r="Q35" s="341"/>
      <c r="R35" s="341"/>
      <c r="S35" s="341"/>
      <c r="T35" s="47"/>
      <c r="U35" s="340">
        <f t="shared" ref="U35:U43" si="1">IF(W35="","",U34+1)</f>
        <v>4</v>
      </c>
      <c r="V35" s="340"/>
      <c r="W35" s="341" t="str">
        <f>IF('各会計、関係団体の財政状況及び健全化判断比率'!B29="","",'各会計、関係団体の財政状況及び健全化判断比率'!B29)</f>
        <v>国民健康保険特別会計（施設勘定）</v>
      </c>
      <c r="X35" s="341"/>
      <c r="Y35" s="341"/>
      <c r="Z35" s="341"/>
      <c r="AA35" s="341"/>
      <c r="AB35" s="341"/>
      <c r="AC35" s="341"/>
      <c r="AD35" s="341"/>
      <c r="AE35" s="341"/>
      <c r="AF35" s="341"/>
      <c r="AG35" s="341"/>
      <c r="AH35" s="341"/>
      <c r="AI35" s="341"/>
      <c r="AJ35" s="341"/>
      <c r="AK35" s="341"/>
      <c r="AL35" s="47"/>
      <c r="AM35" s="340">
        <f t="shared" ref="AM35:AM43" si="2">IF(AO35="","",AM34+1)</f>
        <v>8</v>
      </c>
      <c r="AN35" s="340"/>
      <c r="AO35" s="341" t="str">
        <f>IF('各会計、関係団体の財政状況及び健全化判断比率'!B33="","",'各会計、関係団体の財政状況及び健全化判断比率'!B33)</f>
        <v>水道事業会計</v>
      </c>
      <c r="AP35" s="341"/>
      <c r="AQ35" s="341"/>
      <c r="AR35" s="341"/>
      <c r="AS35" s="341"/>
      <c r="AT35" s="341"/>
      <c r="AU35" s="341"/>
      <c r="AV35" s="341"/>
      <c r="AW35" s="341"/>
      <c r="AX35" s="341"/>
      <c r="AY35" s="341"/>
      <c r="AZ35" s="341"/>
      <c r="BA35" s="341"/>
      <c r="BB35" s="341"/>
      <c r="BC35" s="341"/>
      <c r="BD35" s="47"/>
      <c r="BE35" s="340" t="str">
        <f t="shared" ref="BE35:BE43" si="3">IF(BG35="","",BE34+1)</f>
        <v/>
      </c>
      <c r="BF35" s="340"/>
      <c r="BG35" s="341"/>
      <c r="BH35" s="341"/>
      <c r="BI35" s="341"/>
      <c r="BJ35" s="341"/>
      <c r="BK35" s="341"/>
      <c r="BL35" s="341"/>
      <c r="BM35" s="341"/>
      <c r="BN35" s="341"/>
      <c r="BO35" s="341"/>
      <c r="BP35" s="341"/>
      <c r="BQ35" s="341"/>
      <c r="BR35" s="341"/>
      <c r="BS35" s="341"/>
      <c r="BT35" s="341"/>
      <c r="BU35" s="341"/>
      <c r="BV35" s="47"/>
      <c r="BW35" s="340">
        <f t="shared" ref="BW35:BW43" si="4">IF(BY35="","",BW34+1)</f>
        <v>10</v>
      </c>
      <c r="BX35" s="340"/>
      <c r="BY35" s="341" t="str">
        <f>IF('各会計、関係団体の財政状況及び健全化判断比率'!B69="","",'各会計、関係団体の財政状況及び健全化判断比率'!B69)</f>
        <v>新潟県市町村総合事務組合　【職員退職手当支給事業特別会計】</v>
      </c>
      <c r="BZ35" s="341"/>
      <c r="CA35" s="341"/>
      <c r="CB35" s="341"/>
      <c r="CC35" s="341"/>
      <c r="CD35" s="341"/>
      <c r="CE35" s="341"/>
      <c r="CF35" s="341"/>
      <c r="CG35" s="341"/>
      <c r="CH35" s="341"/>
      <c r="CI35" s="341"/>
      <c r="CJ35" s="341"/>
      <c r="CK35" s="341"/>
      <c r="CL35" s="341"/>
      <c r="CM35" s="341"/>
      <c r="CN35" s="47"/>
      <c r="CO35" s="340">
        <f t="shared" ref="CO35:CO43" si="5">IF(CQ35="","",CO34+1)</f>
        <v>20</v>
      </c>
      <c r="CP35" s="340"/>
      <c r="CQ35" s="341" t="str">
        <f>IF('各会計、関係団体の財政状況及び健全化判断比率'!BS8="","",'各会計、関係団体の財政状況及び健全化判断比率'!BS8)</f>
        <v>聖籠町地場物産㈱</v>
      </c>
      <c r="CR35" s="341"/>
      <c r="CS35" s="341"/>
      <c r="CT35" s="341"/>
      <c r="CU35" s="341"/>
      <c r="CV35" s="341"/>
      <c r="CW35" s="341"/>
      <c r="CX35" s="341"/>
      <c r="CY35" s="341"/>
      <c r="CZ35" s="341"/>
      <c r="DA35" s="341"/>
      <c r="DB35" s="341"/>
      <c r="DC35" s="341"/>
      <c r="DD35" s="341"/>
      <c r="DE35" s="341"/>
      <c r="DG35" s="342" t="str">
        <f>IF('各会計、関係団体の財政状況及び健全化判断比率'!BR8="","",'各会計、関係団体の財政状況及び健全化判断比率'!BR8)</f>
        <v/>
      </c>
      <c r="DH35" s="342"/>
      <c r="DI35" s="46"/>
    </row>
    <row r="36" spans="1:113" ht="32.25" customHeight="1">
      <c r="A36" s="47"/>
      <c r="B36" s="48"/>
      <c r="C36" s="340" t="str">
        <f t="shared" si="0"/>
        <v/>
      </c>
      <c r="D36" s="340"/>
      <c r="E36" s="341" t="str">
        <f>IF('各会計、関係団体の財政状況及び健全化判断比率'!B9="","",'各会計、関係団体の財政状況及び健全化判断比率'!B9)</f>
        <v/>
      </c>
      <c r="F36" s="341"/>
      <c r="G36" s="341"/>
      <c r="H36" s="341"/>
      <c r="I36" s="341"/>
      <c r="J36" s="341"/>
      <c r="K36" s="341"/>
      <c r="L36" s="341"/>
      <c r="M36" s="341"/>
      <c r="N36" s="341"/>
      <c r="O36" s="341"/>
      <c r="P36" s="341"/>
      <c r="Q36" s="341"/>
      <c r="R36" s="341"/>
      <c r="S36" s="341"/>
      <c r="T36" s="47"/>
      <c r="U36" s="340">
        <f t="shared" si="1"/>
        <v>5</v>
      </c>
      <c r="V36" s="340"/>
      <c r="W36" s="341" t="str">
        <f>IF('各会計、関係団体の財政状況及び健全化判断比率'!B30="","",'各会計、関係団体の財政状況及び健全化判断比率'!B30)</f>
        <v>介護保険特別会計</v>
      </c>
      <c r="X36" s="341"/>
      <c r="Y36" s="341"/>
      <c r="Z36" s="341"/>
      <c r="AA36" s="341"/>
      <c r="AB36" s="341"/>
      <c r="AC36" s="341"/>
      <c r="AD36" s="341"/>
      <c r="AE36" s="341"/>
      <c r="AF36" s="341"/>
      <c r="AG36" s="341"/>
      <c r="AH36" s="341"/>
      <c r="AI36" s="341"/>
      <c r="AJ36" s="341"/>
      <c r="AK36" s="341"/>
      <c r="AL36" s="47"/>
      <c r="AM36" s="340" t="str">
        <f t="shared" si="2"/>
        <v/>
      </c>
      <c r="AN36" s="340"/>
      <c r="AO36" s="341"/>
      <c r="AP36" s="341"/>
      <c r="AQ36" s="341"/>
      <c r="AR36" s="341"/>
      <c r="AS36" s="341"/>
      <c r="AT36" s="341"/>
      <c r="AU36" s="341"/>
      <c r="AV36" s="341"/>
      <c r="AW36" s="341"/>
      <c r="AX36" s="341"/>
      <c r="AY36" s="341"/>
      <c r="AZ36" s="341"/>
      <c r="BA36" s="341"/>
      <c r="BB36" s="341"/>
      <c r="BC36" s="341"/>
      <c r="BD36" s="47"/>
      <c r="BE36" s="340" t="str">
        <f t="shared" si="3"/>
        <v/>
      </c>
      <c r="BF36" s="340"/>
      <c r="BG36" s="341"/>
      <c r="BH36" s="341"/>
      <c r="BI36" s="341"/>
      <c r="BJ36" s="341"/>
      <c r="BK36" s="341"/>
      <c r="BL36" s="341"/>
      <c r="BM36" s="341"/>
      <c r="BN36" s="341"/>
      <c r="BO36" s="341"/>
      <c r="BP36" s="341"/>
      <c r="BQ36" s="341"/>
      <c r="BR36" s="341"/>
      <c r="BS36" s="341"/>
      <c r="BT36" s="341"/>
      <c r="BU36" s="341"/>
      <c r="BV36" s="47"/>
      <c r="BW36" s="340">
        <f t="shared" si="4"/>
        <v>11</v>
      </c>
      <c r="BX36" s="340"/>
      <c r="BY36" s="341" t="str">
        <f>IF('各会計、関係団体の財政状況及び健全化判断比率'!B70="","",'各会計、関係団体の財政状況及び健全化判断比率'!B70)</f>
        <v>新潟県市町村総合事務組合【消防団員等公務災害補償事業特別会計】</v>
      </c>
      <c r="BZ36" s="341"/>
      <c r="CA36" s="341"/>
      <c r="CB36" s="341"/>
      <c r="CC36" s="341"/>
      <c r="CD36" s="341"/>
      <c r="CE36" s="341"/>
      <c r="CF36" s="341"/>
      <c r="CG36" s="341"/>
      <c r="CH36" s="341"/>
      <c r="CI36" s="341"/>
      <c r="CJ36" s="341"/>
      <c r="CK36" s="341"/>
      <c r="CL36" s="341"/>
      <c r="CM36" s="341"/>
      <c r="CN36" s="47"/>
      <c r="CO36" s="340">
        <f t="shared" si="5"/>
        <v>21</v>
      </c>
      <c r="CP36" s="340"/>
      <c r="CQ36" s="341" t="str">
        <f>IF('各会計、関係団体の財政状況及び健全化判断比率'!BS9="","",'各会計、関係団体の財政状況及び健全化判断比率'!BS9)</f>
        <v>下越土地開発公社</v>
      </c>
      <c r="CR36" s="341"/>
      <c r="CS36" s="341"/>
      <c r="CT36" s="341"/>
      <c r="CU36" s="341"/>
      <c r="CV36" s="341"/>
      <c r="CW36" s="341"/>
      <c r="CX36" s="341"/>
      <c r="CY36" s="341"/>
      <c r="CZ36" s="341"/>
      <c r="DA36" s="341"/>
      <c r="DB36" s="341"/>
      <c r="DC36" s="341"/>
      <c r="DD36" s="341"/>
      <c r="DE36" s="341"/>
      <c r="DG36" s="342" t="str">
        <f>IF('各会計、関係団体の財政状況及び健全化判断比率'!BR9="","",'各会計、関係団体の財政状況及び健全化判断比率'!BR9)</f>
        <v/>
      </c>
      <c r="DH36" s="342"/>
      <c r="DI36" s="46"/>
    </row>
    <row r="37" spans="1:113" ht="32.25" customHeight="1">
      <c r="A37" s="47"/>
      <c r="B37" s="48"/>
      <c r="C37" s="340" t="str">
        <f t="shared" si="0"/>
        <v/>
      </c>
      <c r="D37" s="340"/>
      <c r="E37" s="341" t="str">
        <f>IF('各会計、関係団体の財政状況及び健全化判断比率'!B10="","",'各会計、関係団体の財政状況及び健全化判断比率'!B10)</f>
        <v/>
      </c>
      <c r="F37" s="341"/>
      <c r="G37" s="341"/>
      <c r="H37" s="341"/>
      <c r="I37" s="341"/>
      <c r="J37" s="341"/>
      <c r="K37" s="341"/>
      <c r="L37" s="341"/>
      <c r="M37" s="341"/>
      <c r="N37" s="341"/>
      <c r="O37" s="341"/>
      <c r="P37" s="341"/>
      <c r="Q37" s="341"/>
      <c r="R37" s="341"/>
      <c r="S37" s="341"/>
      <c r="T37" s="47"/>
      <c r="U37" s="340">
        <f t="shared" si="1"/>
        <v>6</v>
      </c>
      <c r="V37" s="340"/>
      <c r="W37" s="341" t="str">
        <f>IF('各会計、関係団体の財政状況及び健全化判断比率'!B31="","",'各会計、関係団体の財政状況及び健全化判断比率'!B31)</f>
        <v>後期高齢者医療特別会計</v>
      </c>
      <c r="X37" s="341"/>
      <c r="Y37" s="341"/>
      <c r="Z37" s="341"/>
      <c r="AA37" s="341"/>
      <c r="AB37" s="341"/>
      <c r="AC37" s="341"/>
      <c r="AD37" s="341"/>
      <c r="AE37" s="341"/>
      <c r="AF37" s="341"/>
      <c r="AG37" s="341"/>
      <c r="AH37" s="341"/>
      <c r="AI37" s="341"/>
      <c r="AJ37" s="341"/>
      <c r="AK37" s="341"/>
      <c r="AL37" s="47"/>
      <c r="AM37" s="340" t="str">
        <f t="shared" si="2"/>
        <v/>
      </c>
      <c r="AN37" s="340"/>
      <c r="AO37" s="341"/>
      <c r="AP37" s="341"/>
      <c r="AQ37" s="341"/>
      <c r="AR37" s="341"/>
      <c r="AS37" s="341"/>
      <c r="AT37" s="341"/>
      <c r="AU37" s="341"/>
      <c r="AV37" s="341"/>
      <c r="AW37" s="341"/>
      <c r="AX37" s="341"/>
      <c r="AY37" s="341"/>
      <c r="AZ37" s="341"/>
      <c r="BA37" s="341"/>
      <c r="BB37" s="341"/>
      <c r="BC37" s="341"/>
      <c r="BD37" s="47"/>
      <c r="BE37" s="340" t="str">
        <f t="shared" si="3"/>
        <v/>
      </c>
      <c r="BF37" s="340"/>
      <c r="BG37" s="341"/>
      <c r="BH37" s="341"/>
      <c r="BI37" s="341"/>
      <c r="BJ37" s="341"/>
      <c r="BK37" s="341"/>
      <c r="BL37" s="341"/>
      <c r="BM37" s="341"/>
      <c r="BN37" s="341"/>
      <c r="BO37" s="341"/>
      <c r="BP37" s="341"/>
      <c r="BQ37" s="341"/>
      <c r="BR37" s="341"/>
      <c r="BS37" s="341"/>
      <c r="BT37" s="341"/>
      <c r="BU37" s="341"/>
      <c r="BV37" s="47"/>
      <c r="BW37" s="340">
        <f t="shared" si="4"/>
        <v>12</v>
      </c>
      <c r="BX37" s="340"/>
      <c r="BY37" s="341" t="str">
        <f>IF('各会計、関係団体の財政状況及び健全化判断比率'!B71="","",'各会計、関係団体の財政状況及び健全化判断比率'!B71)</f>
        <v>新潟県市町村総合事務組合　【消防賞じゅつ金支給事業特別会計】</v>
      </c>
      <c r="BZ37" s="341"/>
      <c r="CA37" s="341"/>
      <c r="CB37" s="341"/>
      <c r="CC37" s="341"/>
      <c r="CD37" s="341"/>
      <c r="CE37" s="341"/>
      <c r="CF37" s="341"/>
      <c r="CG37" s="341"/>
      <c r="CH37" s="341"/>
      <c r="CI37" s="341"/>
      <c r="CJ37" s="341"/>
      <c r="CK37" s="341"/>
      <c r="CL37" s="341"/>
      <c r="CM37" s="341"/>
      <c r="CN37" s="47"/>
      <c r="CO37" s="340" t="str">
        <f t="shared" si="5"/>
        <v/>
      </c>
      <c r="CP37" s="340"/>
      <c r="CQ37" s="341" t="str">
        <f>IF('各会計、関係団体の財政状況及び健全化判断比率'!BS10="","",'各会計、関係団体の財政状況及び健全化判断比率'!BS10)</f>
        <v/>
      </c>
      <c r="CR37" s="341"/>
      <c r="CS37" s="341"/>
      <c r="CT37" s="341"/>
      <c r="CU37" s="341"/>
      <c r="CV37" s="341"/>
      <c r="CW37" s="341"/>
      <c r="CX37" s="341"/>
      <c r="CY37" s="341"/>
      <c r="CZ37" s="341"/>
      <c r="DA37" s="341"/>
      <c r="DB37" s="341"/>
      <c r="DC37" s="341"/>
      <c r="DD37" s="341"/>
      <c r="DE37" s="341"/>
      <c r="DG37" s="342" t="str">
        <f>IF('各会計、関係団体の財政状況及び健全化判断比率'!BR10="","",'各会計、関係団体の財政状況及び健全化判断比率'!BR10)</f>
        <v/>
      </c>
      <c r="DH37" s="342"/>
      <c r="DI37" s="46"/>
    </row>
    <row r="38" spans="1:113" ht="32.25" customHeight="1">
      <c r="A38" s="47"/>
      <c r="B38" s="48"/>
      <c r="C38" s="340" t="str">
        <f t="shared" si="0"/>
        <v/>
      </c>
      <c r="D38" s="340"/>
      <c r="E38" s="341" t="str">
        <f>IF('各会計、関係団体の財政状況及び健全化判断比率'!B11="","",'各会計、関係団体の財政状況及び健全化判断比率'!B11)</f>
        <v/>
      </c>
      <c r="F38" s="341"/>
      <c r="G38" s="341"/>
      <c r="H38" s="341"/>
      <c r="I38" s="341"/>
      <c r="J38" s="341"/>
      <c r="K38" s="341"/>
      <c r="L38" s="341"/>
      <c r="M38" s="341"/>
      <c r="N38" s="341"/>
      <c r="O38" s="341"/>
      <c r="P38" s="341"/>
      <c r="Q38" s="341"/>
      <c r="R38" s="341"/>
      <c r="S38" s="341"/>
      <c r="T38" s="47"/>
      <c r="U38" s="340" t="str">
        <f t="shared" si="1"/>
        <v/>
      </c>
      <c r="V38" s="340"/>
      <c r="W38" s="341"/>
      <c r="X38" s="341"/>
      <c r="Y38" s="341"/>
      <c r="Z38" s="341"/>
      <c r="AA38" s="341"/>
      <c r="AB38" s="341"/>
      <c r="AC38" s="341"/>
      <c r="AD38" s="341"/>
      <c r="AE38" s="341"/>
      <c r="AF38" s="341"/>
      <c r="AG38" s="341"/>
      <c r="AH38" s="341"/>
      <c r="AI38" s="341"/>
      <c r="AJ38" s="341"/>
      <c r="AK38" s="341"/>
      <c r="AL38" s="47"/>
      <c r="AM38" s="340" t="str">
        <f t="shared" si="2"/>
        <v/>
      </c>
      <c r="AN38" s="340"/>
      <c r="AO38" s="341"/>
      <c r="AP38" s="341"/>
      <c r="AQ38" s="341"/>
      <c r="AR38" s="341"/>
      <c r="AS38" s="341"/>
      <c r="AT38" s="341"/>
      <c r="AU38" s="341"/>
      <c r="AV38" s="341"/>
      <c r="AW38" s="341"/>
      <c r="AX38" s="341"/>
      <c r="AY38" s="341"/>
      <c r="AZ38" s="341"/>
      <c r="BA38" s="341"/>
      <c r="BB38" s="341"/>
      <c r="BC38" s="341"/>
      <c r="BD38" s="47"/>
      <c r="BE38" s="340" t="str">
        <f t="shared" si="3"/>
        <v/>
      </c>
      <c r="BF38" s="340"/>
      <c r="BG38" s="341"/>
      <c r="BH38" s="341"/>
      <c r="BI38" s="341"/>
      <c r="BJ38" s="341"/>
      <c r="BK38" s="341"/>
      <c r="BL38" s="341"/>
      <c r="BM38" s="341"/>
      <c r="BN38" s="341"/>
      <c r="BO38" s="341"/>
      <c r="BP38" s="341"/>
      <c r="BQ38" s="341"/>
      <c r="BR38" s="341"/>
      <c r="BS38" s="341"/>
      <c r="BT38" s="341"/>
      <c r="BU38" s="341"/>
      <c r="BV38" s="47"/>
      <c r="BW38" s="340">
        <f t="shared" si="4"/>
        <v>13</v>
      </c>
      <c r="BX38" s="340"/>
      <c r="BY38" s="341" t="str">
        <f>IF('各会計、関係団体の財政状況及び健全化判断比率'!B72="","",'各会計、関係団体の財政状況及び健全化判断比率'!B72)</f>
        <v>新潟県市町村総合事務組合　【非常勤職員公務災害補償等特別会計】</v>
      </c>
      <c r="BZ38" s="341"/>
      <c r="CA38" s="341"/>
      <c r="CB38" s="341"/>
      <c r="CC38" s="341"/>
      <c r="CD38" s="341"/>
      <c r="CE38" s="341"/>
      <c r="CF38" s="341"/>
      <c r="CG38" s="341"/>
      <c r="CH38" s="341"/>
      <c r="CI38" s="341"/>
      <c r="CJ38" s="341"/>
      <c r="CK38" s="341"/>
      <c r="CL38" s="341"/>
      <c r="CM38" s="341"/>
      <c r="CN38" s="47"/>
      <c r="CO38" s="340" t="str">
        <f t="shared" si="5"/>
        <v/>
      </c>
      <c r="CP38" s="340"/>
      <c r="CQ38" s="341" t="str">
        <f>IF('各会計、関係団体の財政状況及び健全化判断比率'!BS11="","",'各会計、関係団体の財政状況及び健全化判断比率'!BS11)</f>
        <v/>
      </c>
      <c r="CR38" s="341"/>
      <c r="CS38" s="341"/>
      <c r="CT38" s="341"/>
      <c r="CU38" s="341"/>
      <c r="CV38" s="341"/>
      <c r="CW38" s="341"/>
      <c r="CX38" s="341"/>
      <c r="CY38" s="341"/>
      <c r="CZ38" s="341"/>
      <c r="DA38" s="341"/>
      <c r="DB38" s="341"/>
      <c r="DC38" s="341"/>
      <c r="DD38" s="341"/>
      <c r="DE38" s="341"/>
      <c r="DG38" s="342" t="str">
        <f>IF('各会計、関係団体の財政状況及び健全化判断比率'!BR11="","",'各会計、関係団体の財政状況及び健全化判断比率'!BR11)</f>
        <v/>
      </c>
      <c r="DH38" s="342"/>
      <c r="DI38" s="46"/>
    </row>
    <row r="39" spans="1:113" ht="32.25" customHeight="1">
      <c r="A39" s="47"/>
      <c r="B39" s="48"/>
      <c r="C39" s="340" t="str">
        <f t="shared" si="0"/>
        <v/>
      </c>
      <c r="D39" s="340"/>
      <c r="E39" s="341" t="str">
        <f>IF('各会計、関係団体の財政状況及び健全化判断比率'!B12="","",'各会計、関係団体の財政状況及び健全化判断比率'!B12)</f>
        <v/>
      </c>
      <c r="F39" s="341"/>
      <c r="G39" s="341"/>
      <c r="H39" s="341"/>
      <c r="I39" s="341"/>
      <c r="J39" s="341"/>
      <c r="K39" s="341"/>
      <c r="L39" s="341"/>
      <c r="M39" s="341"/>
      <c r="N39" s="341"/>
      <c r="O39" s="341"/>
      <c r="P39" s="341"/>
      <c r="Q39" s="341"/>
      <c r="R39" s="341"/>
      <c r="S39" s="341"/>
      <c r="T39" s="47"/>
      <c r="U39" s="340" t="str">
        <f t="shared" si="1"/>
        <v/>
      </c>
      <c r="V39" s="340"/>
      <c r="W39" s="341"/>
      <c r="X39" s="341"/>
      <c r="Y39" s="341"/>
      <c r="Z39" s="341"/>
      <c r="AA39" s="341"/>
      <c r="AB39" s="341"/>
      <c r="AC39" s="341"/>
      <c r="AD39" s="341"/>
      <c r="AE39" s="341"/>
      <c r="AF39" s="341"/>
      <c r="AG39" s="341"/>
      <c r="AH39" s="341"/>
      <c r="AI39" s="341"/>
      <c r="AJ39" s="341"/>
      <c r="AK39" s="341"/>
      <c r="AL39" s="47"/>
      <c r="AM39" s="340" t="str">
        <f t="shared" si="2"/>
        <v/>
      </c>
      <c r="AN39" s="340"/>
      <c r="AO39" s="341"/>
      <c r="AP39" s="341"/>
      <c r="AQ39" s="341"/>
      <c r="AR39" s="341"/>
      <c r="AS39" s="341"/>
      <c r="AT39" s="341"/>
      <c r="AU39" s="341"/>
      <c r="AV39" s="341"/>
      <c r="AW39" s="341"/>
      <c r="AX39" s="341"/>
      <c r="AY39" s="341"/>
      <c r="AZ39" s="341"/>
      <c r="BA39" s="341"/>
      <c r="BB39" s="341"/>
      <c r="BC39" s="341"/>
      <c r="BD39" s="47"/>
      <c r="BE39" s="340" t="str">
        <f t="shared" si="3"/>
        <v/>
      </c>
      <c r="BF39" s="340"/>
      <c r="BG39" s="341"/>
      <c r="BH39" s="341"/>
      <c r="BI39" s="341"/>
      <c r="BJ39" s="341"/>
      <c r="BK39" s="341"/>
      <c r="BL39" s="341"/>
      <c r="BM39" s="341"/>
      <c r="BN39" s="341"/>
      <c r="BO39" s="341"/>
      <c r="BP39" s="341"/>
      <c r="BQ39" s="341"/>
      <c r="BR39" s="341"/>
      <c r="BS39" s="341"/>
      <c r="BT39" s="341"/>
      <c r="BU39" s="341"/>
      <c r="BV39" s="47"/>
      <c r="BW39" s="340">
        <f t="shared" si="4"/>
        <v>14</v>
      </c>
      <c r="BX39" s="340"/>
      <c r="BY39" s="341" t="str">
        <f>IF('各会計、関係団体の財政状況及び健全化判断比率'!B73="","",'各会計、関係団体の財政状況及び健全化判断比率'!B73)</f>
        <v>新潟県市町村総合事務組合　【交通災害共済事業特別会計】</v>
      </c>
      <c r="BZ39" s="341"/>
      <c r="CA39" s="341"/>
      <c r="CB39" s="341"/>
      <c r="CC39" s="341"/>
      <c r="CD39" s="341"/>
      <c r="CE39" s="341"/>
      <c r="CF39" s="341"/>
      <c r="CG39" s="341"/>
      <c r="CH39" s="341"/>
      <c r="CI39" s="341"/>
      <c r="CJ39" s="341"/>
      <c r="CK39" s="341"/>
      <c r="CL39" s="341"/>
      <c r="CM39" s="341"/>
      <c r="CN39" s="47"/>
      <c r="CO39" s="340" t="str">
        <f t="shared" si="5"/>
        <v/>
      </c>
      <c r="CP39" s="340"/>
      <c r="CQ39" s="341" t="str">
        <f>IF('各会計、関係団体の財政状況及び健全化判断比率'!BS12="","",'各会計、関係団体の財政状況及び健全化判断比率'!BS12)</f>
        <v/>
      </c>
      <c r="CR39" s="341"/>
      <c r="CS39" s="341"/>
      <c r="CT39" s="341"/>
      <c r="CU39" s="341"/>
      <c r="CV39" s="341"/>
      <c r="CW39" s="341"/>
      <c r="CX39" s="341"/>
      <c r="CY39" s="341"/>
      <c r="CZ39" s="341"/>
      <c r="DA39" s="341"/>
      <c r="DB39" s="341"/>
      <c r="DC39" s="341"/>
      <c r="DD39" s="341"/>
      <c r="DE39" s="341"/>
      <c r="DG39" s="342" t="str">
        <f>IF('各会計、関係団体の財政状況及び健全化判断比率'!BR12="","",'各会計、関係団体の財政状況及び健全化判断比率'!BR12)</f>
        <v/>
      </c>
      <c r="DH39" s="342"/>
      <c r="DI39" s="46"/>
    </row>
    <row r="40" spans="1:113" ht="32.25" customHeight="1">
      <c r="A40" s="47"/>
      <c r="B40" s="48"/>
      <c r="C40" s="340" t="str">
        <f t="shared" si="0"/>
        <v/>
      </c>
      <c r="D40" s="340"/>
      <c r="E40" s="341" t="str">
        <f>IF('各会計、関係団体の財政状況及び健全化判断比率'!B13="","",'各会計、関係団体の財政状況及び健全化判断比率'!B13)</f>
        <v/>
      </c>
      <c r="F40" s="341"/>
      <c r="G40" s="341"/>
      <c r="H40" s="341"/>
      <c r="I40" s="341"/>
      <c r="J40" s="341"/>
      <c r="K40" s="341"/>
      <c r="L40" s="341"/>
      <c r="M40" s="341"/>
      <c r="N40" s="341"/>
      <c r="O40" s="341"/>
      <c r="P40" s="341"/>
      <c r="Q40" s="341"/>
      <c r="R40" s="341"/>
      <c r="S40" s="341"/>
      <c r="T40" s="47"/>
      <c r="U40" s="340" t="str">
        <f t="shared" si="1"/>
        <v/>
      </c>
      <c r="V40" s="340"/>
      <c r="W40" s="341"/>
      <c r="X40" s="341"/>
      <c r="Y40" s="341"/>
      <c r="Z40" s="341"/>
      <c r="AA40" s="341"/>
      <c r="AB40" s="341"/>
      <c r="AC40" s="341"/>
      <c r="AD40" s="341"/>
      <c r="AE40" s="341"/>
      <c r="AF40" s="341"/>
      <c r="AG40" s="341"/>
      <c r="AH40" s="341"/>
      <c r="AI40" s="341"/>
      <c r="AJ40" s="341"/>
      <c r="AK40" s="341"/>
      <c r="AL40" s="47"/>
      <c r="AM40" s="340" t="str">
        <f t="shared" si="2"/>
        <v/>
      </c>
      <c r="AN40" s="340"/>
      <c r="AO40" s="341"/>
      <c r="AP40" s="341"/>
      <c r="AQ40" s="341"/>
      <c r="AR40" s="341"/>
      <c r="AS40" s="341"/>
      <c r="AT40" s="341"/>
      <c r="AU40" s="341"/>
      <c r="AV40" s="341"/>
      <c r="AW40" s="341"/>
      <c r="AX40" s="341"/>
      <c r="AY40" s="341"/>
      <c r="AZ40" s="341"/>
      <c r="BA40" s="341"/>
      <c r="BB40" s="341"/>
      <c r="BC40" s="341"/>
      <c r="BD40" s="47"/>
      <c r="BE40" s="340" t="str">
        <f t="shared" si="3"/>
        <v/>
      </c>
      <c r="BF40" s="340"/>
      <c r="BG40" s="341"/>
      <c r="BH40" s="341"/>
      <c r="BI40" s="341"/>
      <c r="BJ40" s="341"/>
      <c r="BK40" s="341"/>
      <c r="BL40" s="341"/>
      <c r="BM40" s="341"/>
      <c r="BN40" s="341"/>
      <c r="BO40" s="341"/>
      <c r="BP40" s="341"/>
      <c r="BQ40" s="341"/>
      <c r="BR40" s="341"/>
      <c r="BS40" s="341"/>
      <c r="BT40" s="341"/>
      <c r="BU40" s="341"/>
      <c r="BV40" s="47"/>
      <c r="BW40" s="340">
        <f t="shared" si="4"/>
        <v>15</v>
      </c>
      <c r="BX40" s="340"/>
      <c r="BY40" s="341" t="str">
        <f>IF('各会計、関係団体の財政状況及び健全化判断比率'!B74="","",'各会計、関係団体の財政状況及び健全化判断比率'!B74)</f>
        <v>新発田地域広域事務組合　【一般会計】</v>
      </c>
      <c r="BZ40" s="341"/>
      <c r="CA40" s="341"/>
      <c r="CB40" s="341"/>
      <c r="CC40" s="341"/>
      <c r="CD40" s="341"/>
      <c r="CE40" s="341"/>
      <c r="CF40" s="341"/>
      <c r="CG40" s="341"/>
      <c r="CH40" s="341"/>
      <c r="CI40" s="341"/>
      <c r="CJ40" s="341"/>
      <c r="CK40" s="341"/>
      <c r="CL40" s="341"/>
      <c r="CM40" s="341"/>
      <c r="CN40" s="47"/>
      <c r="CO40" s="340" t="str">
        <f t="shared" si="5"/>
        <v/>
      </c>
      <c r="CP40" s="340"/>
      <c r="CQ40" s="341" t="str">
        <f>IF('各会計、関係団体の財政状況及び健全化判断比率'!BS13="","",'各会計、関係団体の財政状況及び健全化判断比率'!BS13)</f>
        <v/>
      </c>
      <c r="CR40" s="341"/>
      <c r="CS40" s="341"/>
      <c r="CT40" s="341"/>
      <c r="CU40" s="341"/>
      <c r="CV40" s="341"/>
      <c r="CW40" s="341"/>
      <c r="CX40" s="341"/>
      <c r="CY40" s="341"/>
      <c r="CZ40" s="341"/>
      <c r="DA40" s="341"/>
      <c r="DB40" s="341"/>
      <c r="DC40" s="341"/>
      <c r="DD40" s="341"/>
      <c r="DE40" s="341"/>
      <c r="DG40" s="342" t="str">
        <f>IF('各会計、関係団体の財政状況及び健全化判断比率'!BR13="","",'各会計、関係団体の財政状況及び健全化判断比率'!BR13)</f>
        <v/>
      </c>
      <c r="DH40" s="342"/>
      <c r="DI40" s="46"/>
    </row>
    <row r="41" spans="1:113" ht="32.25" customHeight="1">
      <c r="A41" s="47"/>
      <c r="B41" s="48"/>
      <c r="C41" s="340" t="str">
        <f t="shared" si="0"/>
        <v/>
      </c>
      <c r="D41" s="340"/>
      <c r="E41" s="341" t="str">
        <f>IF('各会計、関係団体の財政状況及び健全化判断比率'!B14="","",'各会計、関係団体の財政状況及び健全化判断比率'!B14)</f>
        <v/>
      </c>
      <c r="F41" s="341"/>
      <c r="G41" s="341"/>
      <c r="H41" s="341"/>
      <c r="I41" s="341"/>
      <c r="J41" s="341"/>
      <c r="K41" s="341"/>
      <c r="L41" s="341"/>
      <c r="M41" s="341"/>
      <c r="N41" s="341"/>
      <c r="O41" s="341"/>
      <c r="P41" s="341"/>
      <c r="Q41" s="341"/>
      <c r="R41" s="341"/>
      <c r="S41" s="341"/>
      <c r="T41" s="47"/>
      <c r="U41" s="340" t="str">
        <f t="shared" si="1"/>
        <v/>
      </c>
      <c r="V41" s="340"/>
      <c r="W41" s="341"/>
      <c r="X41" s="341"/>
      <c r="Y41" s="341"/>
      <c r="Z41" s="341"/>
      <c r="AA41" s="341"/>
      <c r="AB41" s="341"/>
      <c r="AC41" s="341"/>
      <c r="AD41" s="341"/>
      <c r="AE41" s="341"/>
      <c r="AF41" s="341"/>
      <c r="AG41" s="341"/>
      <c r="AH41" s="341"/>
      <c r="AI41" s="341"/>
      <c r="AJ41" s="341"/>
      <c r="AK41" s="341"/>
      <c r="AL41" s="47"/>
      <c r="AM41" s="340" t="str">
        <f t="shared" si="2"/>
        <v/>
      </c>
      <c r="AN41" s="340"/>
      <c r="AO41" s="341"/>
      <c r="AP41" s="341"/>
      <c r="AQ41" s="341"/>
      <c r="AR41" s="341"/>
      <c r="AS41" s="341"/>
      <c r="AT41" s="341"/>
      <c r="AU41" s="341"/>
      <c r="AV41" s="341"/>
      <c r="AW41" s="341"/>
      <c r="AX41" s="341"/>
      <c r="AY41" s="341"/>
      <c r="AZ41" s="341"/>
      <c r="BA41" s="341"/>
      <c r="BB41" s="341"/>
      <c r="BC41" s="341"/>
      <c r="BD41" s="47"/>
      <c r="BE41" s="340" t="str">
        <f t="shared" si="3"/>
        <v/>
      </c>
      <c r="BF41" s="340"/>
      <c r="BG41" s="341"/>
      <c r="BH41" s="341"/>
      <c r="BI41" s="341"/>
      <c r="BJ41" s="341"/>
      <c r="BK41" s="341"/>
      <c r="BL41" s="341"/>
      <c r="BM41" s="341"/>
      <c r="BN41" s="341"/>
      <c r="BO41" s="341"/>
      <c r="BP41" s="341"/>
      <c r="BQ41" s="341"/>
      <c r="BR41" s="341"/>
      <c r="BS41" s="341"/>
      <c r="BT41" s="341"/>
      <c r="BU41" s="341"/>
      <c r="BV41" s="47"/>
      <c r="BW41" s="340">
        <f t="shared" si="4"/>
        <v>16</v>
      </c>
      <c r="BX41" s="340"/>
      <c r="BY41" s="341" t="str">
        <f>IF('各会計、関係団体の財政状況及び健全化判断比率'!B75="","",'各会計、関係団体の財政状況及び健全化判断比率'!B75)</f>
        <v>新発田地域広域事務組合
　【ごみ処理事業特別会計】</v>
      </c>
      <c r="BZ41" s="341"/>
      <c r="CA41" s="341"/>
      <c r="CB41" s="341"/>
      <c r="CC41" s="341"/>
      <c r="CD41" s="341"/>
      <c r="CE41" s="341"/>
      <c r="CF41" s="341"/>
      <c r="CG41" s="341"/>
      <c r="CH41" s="341"/>
      <c r="CI41" s="341"/>
      <c r="CJ41" s="341"/>
      <c r="CK41" s="341"/>
      <c r="CL41" s="341"/>
      <c r="CM41" s="341"/>
      <c r="CN41" s="47"/>
      <c r="CO41" s="340" t="str">
        <f t="shared" si="5"/>
        <v/>
      </c>
      <c r="CP41" s="340"/>
      <c r="CQ41" s="341" t="str">
        <f>IF('各会計、関係団体の財政状況及び健全化判断比率'!BS14="","",'各会計、関係団体の財政状況及び健全化判断比率'!BS14)</f>
        <v/>
      </c>
      <c r="CR41" s="341"/>
      <c r="CS41" s="341"/>
      <c r="CT41" s="341"/>
      <c r="CU41" s="341"/>
      <c r="CV41" s="341"/>
      <c r="CW41" s="341"/>
      <c r="CX41" s="341"/>
      <c r="CY41" s="341"/>
      <c r="CZ41" s="341"/>
      <c r="DA41" s="341"/>
      <c r="DB41" s="341"/>
      <c r="DC41" s="341"/>
      <c r="DD41" s="341"/>
      <c r="DE41" s="341"/>
      <c r="DG41" s="342" t="str">
        <f>IF('各会計、関係団体の財政状況及び健全化判断比率'!BR14="","",'各会計、関係団体の財政状況及び健全化判断比率'!BR14)</f>
        <v/>
      </c>
      <c r="DH41" s="342"/>
      <c r="DI41" s="46"/>
    </row>
    <row r="42" spans="1:113" ht="32.25" customHeight="1">
      <c r="B42" s="48"/>
      <c r="C42" s="340" t="str">
        <f t="shared" si="0"/>
        <v/>
      </c>
      <c r="D42" s="340"/>
      <c r="E42" s="341" t="str">
        <f>IF('各会計、関係団体の財政状況及び健全化判断比率'!B15="","",'各会計、関係団体の財政状況及び健全化判断比率'!B15)</f>
        <v/>
      </c>
      <c r="F42" s="341"/>
      <c r="G42" s="341"/>
      <c r="H42" s="341"/>
      <c r="I42" s="341"/>
      <c r="J42" s="341"/>
      <c r="K42" s="341"/>
      <c r="L42" s="341"/>
      <c r="M42" s="341"/>
      <c r="N42" s="341"/>
      <c r="O42" s="341"/>
      <c r="P42" s="341"/>
      <c r="Q42" s="341"/>
      <c r="R42" s="341"/>
      <c r="S42" s="341"/>
      <c r="T42" s="47"/>
      <c r="U42" s="340" t="str">
        <f t="shared" si="1"/>
        <v/>
      </c>
      <c r="V42" s="340"/>
      <c r="W42" s="341"/>
      <c r="X42" s="341"/>
      <c r="Y42" s="341"/>
      <c r="Z42" s="341"/>
      <c r="AA42" s="341"/>
      <c r="AB42" s="341"/>
      <c r="AC42" s="341"/>
      <c r="AD42" s="341"/>
      <c r="AE42" s="341"/>
      <c r="AF42" s="341"/>
      <c r="AG42" s="341"/>
      <c r="AH42" s="341"/>
      <c r="AI42" s="341"/>
      <c r="AJ42" s="341"/>
      <c r="AK42" s="341"/>
      <c r="AL42" s="47"/>
      <c r="AM42" s="340" t="str">
        <f t="shared" si="2"/>
        <v/>
      </c>
      <c r="AN42" s="340"/>
      <c r="AO42" s="341"/>
      <c r="AP42" s="341"/>
      <c r="AQ42" s="341"/>
      <c r="AR42" s="341"/>
      <c r="AS42" s="341"/>
      <c r="AT42" s="341"/>
      <c r="AU42" s="341"/>
      <c r="AV42" s="341"/>
      <c r="AW42" s="341"/>
      <c r="AX42" s="341"/>
      <c r="AY42" s="341"/>
      <c r="AZ42" s="341"/>
      <c r="BA42" s="341"/>
      <c r="BB42" s="341"/>
      <c r="BC42" s="341"/>
      <c r="BD42" s="47"/>
      <c r="BE42" s="340" t="str">
        <f t="shared" si="3"/>
        <v/>
      </c>
      <c r="BF42" s="340"/>
      <c r="BG42" s="341"/>
      <c r="BH42" s="341"/>
      <c r="BI42" s="341"/>
      <c r="BJ42" s="341"/>
      <c r="BK42" s="341"/>
      <c r="BL42" s="341"/>
      <c r="BM42" s="341"/>
      <c r="BN42" s="341"/>
      <c r="BO42" s="341"/>
      <c r="BP42" s="341"/>
      <c r="BQ42" s="341"/>
      <c r="BR42" s="341"/>
      <c r="BS42" s="341"/>
      <c r="BT42" s="341"/>
      <c r="BU42" s="341"/>
      <c r="BV42" s="47"/>
      <c r="BW42" s="340">
        <f t="shared" si="4"/>
        <v>17</v>
      </c>
      <c r="BX42" s="340"/>
      <c r="BY42" s="341" t="str">
        <f>IF('各会計、関係団体の財政状況及び健全化判断比率'!B76="","",'各会計、関係団体の財政状況及び健全化判断比率'!B76)</f>
        <v>新発田地域広域事務組合　【まちづくり事業特別会計】</v>
      </c>
      <c r="BZ42" s="341"/>
      <c r="CA42" s="341"/>
      <c r="CB42" s="341"/>
      <c r="CC42" s="341"/>
      <c r="CD42" s="341"/>
      <c r="CE42" s="341"/>
      <c r="CF42" s="341"/>
      <c r="CG42" s="341"/>
      <c r="CH42" s="341"/>
      <c r="CI42" s="341"/>
      <c r="CJ42" s="341"/>
      <c r="CK42" s="341"/>
      <c r="CL42" s="341"/>
      <c r="CM42" s="341"/>
      <c r="CN42" s="47"/>
      <c r="CO42" s="340" t="str">
        <f t="shared" si="5"/>
        <v/>
      </c>
      <c r="CP42" s="340"/>
      <c r="CQ42" s="341" t="str">
        <f>IF('各会計、関係団体の財政状況及び健全化判断比率'!BS15="","",'各会計、関係団体の財政状況及び健全化判断比率'!BS15)</f>
        <v/>
      </c>
      <c r="CR42" s="341"/>
      <c r="CS42" s="341"/>
      <c r="CT42" s="341"/>
      <c r="CU42" s="341"/>
      <c r="CV42" s="341"/>
      <c r="CW42" s="341"/>
      <c r="CX42" s="341"/>
      <c r="CY42" s="341"/>
      <c r="CZ42" s="341"/>
      <c r="DA42" s="341"/>
      <c r="DB42" s="341"/>
      <c r="DC42" s="341"/>
      <c r="DD42" s="341"/>
      <c r="DE42" s="341"/>
      <c r="DG42" s="342" t="str">
        <f>IF('各会計、関係団体の財政状況及び健全化判断比率'!BR15="","",'各会計、関係団体の財政状況及び健全化判断比率'!BR15)</f>
        <v/>
      </c>
      <c r="DH42" s="342"/>
      <c r="DI42" s="46"/>
    </row>
    <row r="43" spans="1:113" ht="32.25" customHeight="1">
      <c r="B43" s="48"/>
      <c r="C43" s="340" t="str">
        <f t="shared" si="0"/>
        <v/>
      </c>
      <c r="D43" s="340"/>
      <c r="E43" s="341" t="str">
        <f>IF('各会計、関係団体の財政状況及び健全化判断比率'!B16="","",'各会計、関係団体の財政状況及び健全化判断比率'!B16)</f>
        <v/>
      </c>
      <c r="F43" s="341"/>
      <c r="G43" s="341"/>
      <c r="H43" s="341"/>
      <c r="I43" s="341"/>
      <c r="J43" s="341"/>
      <c r="K43" s="341"/>
      <c r="L43" s="341"/>
      <c r="M43" s="341"/>
      <c r="N43" s="341"/>
      <c r="O43" s="341"/>
      <c r="P43" s="341"/>
      <c r="Q43" s="341"/>
      <c r="R43" s="341"/>
      <c r="S43" s="341"/>
      <c r="T43" s="47"/>
      <c r="U43" s="340" t="str">
        <f t="shared" si="1"/>
        <v/>
      </c>
      <c r="V43" s="340"/>
      <c r="W43" s="341"/>
      <c r="X43" s="341"/>
      <c r="Y43" s="341"/>
      <c r="Z43" s="341"/>
      <c r="AA43" s="341"/>
      <c r="AB43" s="341"/>
      <c r="AC43" s="341"/>
      <c r="AD43" s="341"/>
      <c r="AE43" s="341"/>
      <c r="AF43" s="341"/>
      <c r="AG43" s="341"/>
      <c r="AH43" s="341"/>
      <c r="AI43" s="341"/>
      <c r="AJ43" s="341"/>
      <c r="AK43" s="341"/>
      <c r="AL43" s="47"/>
      <c r="AM43" s="340" t="str">
        <f t="shared" si="2"/>
        <v/>
      </c>
      <c r="AN43" s="340"/>
      <c r="AO43" s="341"/>
      <c r="AP43" s="341"/>
      <c r="AQ43" s="341"/>
      <c r="AR43" s="341"/>
      <c r="AS43" s="341"/>
      <c r="AT43" s="341"/>
      <c r="AU43" s="341"/>
      <c r="AV43" s="341"/>
      <c r="AW43" s="341"/>
      <c r="AX43" s="341"/>
      <c r="AY43" s="341"/>
      <c r="AZ43" s="341"/>
      <c r="BA43" s="341"/>
      <c r="BB43" s="341"/>
      <c r="BC43" s="341"/>
      <c r="BD43" s="47"/>
      <c r="BE43" s="340" t="str">
        <f t="shared" si="3"/>
        <v/>
      </c>
      <c r="BF43" s="340"/>
      <c r="BG43" s="341"/>
      <c r="BH43" s="341"/>
      <c r="BI43" s="341"/>
      <c r="BJ43" s="341"/>
      <c r="BK43" s="341"/>
      <c r="BL43" s="341"/>
      <c r="BM43" s="341"/>
      <c r="BN43" s="341"/>
      <c r="BO43" s="341"/>
      <c r="BP43" s="341"/>
      <c r="BQ43" s="341"/>
      <c r="BR43" s="341"/>
      <c r="BS43" s="341"/>
      <c r="BT43" s="341"/>
      <c r="BU43" s="341"/>
      <c r="BV43" s="47"/>
      <c r="BW43" s="340">
        <f t="shared" si="4"/>
        <v>18</v>
      </c>
      <c r="BX43" s="340"/>
      <c r="BY43" s="341" t="str">
        <f>IF('各会計、関係団体の財政状況及び健全化判断比率'!B77="","",'各会計、関係団体の財政状況及び健全化判断比率'!B77)</f>
        <v>新発田地域広域事務組合　【介護保険事業特別会計】</v>
      </c>
      <c r="BZ43" s="341"/>
      <c r="CA43" s="341"/>
      <c r="CB43" s="341"/>
      <c r="CC43" s="341"/>
      <c r="CD43" s="341"/>
      <c r="CE43" s="341"/>
      <c r="CF43" s="341"/>
      <c r="CG43" s="341"/>
      <c r="CH43" s="341"/>
      <c r="CI43" s="341"/>
      <c r="CJ43" s="341"/>
      <c r="CK43" s="341"/>
      <c r="CL43" s="341"/>
      <c r="CM43" s="341"/>
      <c r="CN43" s="47"/>
      <c r="CO43" s="340" t="str">
        <f t="shared" si="5"/>
        <v/>
      </c>
      <c r="CP43" s="340"/>
      <c r="CQ43" s="341" t="str">
        <f>IF('各会計、関係団体の財政状況及び健全化判断比率'!BS16="","",'各会計、関係団体の財政状況及び健全化判断比率'!BS16)</f>
        <v/>
      </c>
      <c r="CR43" s="341"/>
      <c r="CS43" s="341"/>
      <c r="CT43" s="341"/>
      <c r="CU43" s="341"/>
      <c r="CV43" s="341"/>
      <c r="CW43" s="341"/>
      <c r="CX43" s="341"/>
      <c r="CY43" s="341"/>
      <c r="CZ43" s="341"/>
      <c r="DA43" s="341"/>
      <c r="DB43" s="341"/>
      <c r="DC43" s="341"/>
      <c r="DD43" s="341"/>
      <c r="DE43" s="341"/>
      <c r="DG43" s="342" t="str">
        <f>IF('各会計、関係団体の財政状況及び健全化判断比率'!BR16="","",'各会計、関係団体の財政状況及び健全化判断比率'!BR16)</f>
        <v/>
      </c>
      <c r="DH43" s="342"/>
      <c r="DI43" s="46"/>
    </row>
    <row r="44" spans="1:113" ht="13.5" customHeight="1" thickBot="1">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3"/>
    </row>
    <row r="45" spans="1:113"/>
    <row r="46" spans="1:113">
      <c r="B46" s="41" t="s">
        <v>25</v>
      </c>
      <c r="E46" s="41" t="s">
        <v>24</v>
      </c>
    </row>
    <row r="47" spans="1:113">
      <c r="E47" s="41" t="s">
        <v>23</v>
      </c>
    </row>
    <row r="48" spans="1:113">
      <c r="E48" s="41" t="s">
        <v>22</v>
      </c>
    </row>
    <row r="49" spans="5:5">
      <c r="E49" s="42" t="s">
        <v>21</v>
      </c>
    </row>
    <row r="50" spans="5:5">
      <c r="E50" s="41" t="s">
        <v>20</v>
      </c>
    </row>
    <row r="51" spans="5:5">
      <c r="E51" s="41" t="s">
        <v>19</v>
      </c>
    </row>
    <row r="52" spans="5:5">
      <c r="E52" s="41" t="s">
        <v>18</v>
      </c>
    </row>
    <row r="53" spans="5:5"/>
    <row r="54" spans="5:5"/>
    <row r="55" spans="5:5"/>
    <row r="56" spans="5:5"/>
  </sheetData>
  <sheetProtection algorithmName="SHA-512" hashValue="rp82PSY2M3AUIJGqUr1azHo4sRcyWeqZ4PRSK/ToCao+m65NUI4YyQQ04rFgf0htX0ELn0fZGffuSM2nkAun+g==" saltValue="bZ9rP5KlbqVUDdcDfonjSQ==" spinCount="100000"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L10:Q10"/>
    <mergeCell ref="R10:V10"/>
    <mergeCell ref="AM10:AT10"/>
    <mergeCell ref="AU10:AX10"/>
    <mergeCell ref="AY9:BM9"/>
    <mergeCell ref="BN9:BU9"/>
    <mergeCell ref="BV9:CC9"/>
    <mergeCell ref="CD9:CS9"/>
    <mergeCell ref="CT9:DA9"/>
    <mergeCell ref="DB9:DI9"/>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CT16:DA17"/>
    <mergeCell ref="BV17:CC17"/>
    <mergeCell ref="DB16:DI17"/>
    <mergeCell ref="M17:Q17"/>
    <mergeCell ref="R17:V17"/>
    <mergeCell ref="W17:AB18"/>
    <mergeCell ref="AC17:AG17"/>
    <mergeCell ref="AH17:AL17"/>
    <mergeCell ref="AM17:AT17"/>
    <mergeCell ref="AU17:AX17"/>
    <mergeCell ref="AY17:BM17"/>
    <mergeCell ref="BN17:BU17"/>
    <mergeCell ref="CE18:CS19"/>
    <mergeCell ref="CT18:DA19"/>
    <mergeCell ref="DB18:DI19"/>
    <mergeCell ref="BV19:CC19"/>
    <mergeCell ref="B18:K18"/>
    <mergeCell ref="L18:V18"/>
    <mergeCell ref="AC18:AG18"/>
    <mergeCell ref="AH18:AL18"/>
    <mergeCell ref="AM18:AT18"/>
    <mergeCell ref="AU18:AX18"/>
    <mergeCell ref="AY18:BM18"/>
    <mergeCell ref="BN18:BU18"/>
    <mergeCell ref="BV18:CC18"/>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AS25:AX25"/>
    <mergeCell ref="AY25:BM25"/>
    <mergeCell ref="BN25:BU25"/>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CT28:DA29"/>
    <mergeCell ref="DB28:DI29"/>
    <mergeCell ref="E28:K28"/>
    <mergeCell ref="L28:P28"/>
    <mergeCell ref="Q28:V28"/>
    <mergeCell ref="Z28:AG28"/>
    <mergeCell ref="AH28:AL28"/>
    <mergeCell ref="AM28:AR28"/>
    <mergeCell ref="AS28:AX28"/>
    <mergeCell ref="AY28:BB30"/>
    <mergeCell ref="BC28:BM28"/>
    <mergeCell ref="E29:K29"/>
    <mergeCell ref="L29:P29"/>
    <mergeCell ref="Q29:V29"/>
    <mergeCell ref="Z29:AG29"/>
    <mergeCell ref="AH29:AL29"/>
    <mergeCell ref="AM29:AR29"/>
    <mergeCell ref="AS29:AX29"/>
    <mergeCell ref="BC29:BM29"/>
    <mergeCell ref="E30:K30"/>
    <mergeCell ref="L30:P30"/>
    <mergeCell ref="Q30:V30"/>
    <mergeCell ref="W30:AG30"/>
    <mergeCell ref="AH30:AX30"/>
    <mergeCell ref="BG33:BU33"/>
    <mergeCell ref="BW33:BX33"/>
    <mergeCell ref="BN28:BU28"/>
    <mergeCell ref="BV28:CC28"/>
    <mergeCell ref="CE28:CS29"/>
    <mergeCell ref="BN29:BU29"/>
    <mergeCell ref="BV29:CC29"/>
    <mergeCell ref="BN30:BU30"/>
    <mergeCell ref="BV30:CC30"/>
    <mergeCell ref="BC30:BM30"/>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3:D33"/>
    <mergeCell ref="E33:S33"/>
    <mergeCell ref="U33:V33"/>
    <mergeCell ref="W33:AK33"/>
    <mergeCell ref="AM33:AN33"/>
    <mergeCell ref="AO33:BC33"/>
    <mergeCell ref="BE33:BF33"/>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6F0AB-47F5-4040-BDB2-B031DC587CD4}">
  <sheetPr>
    <pageSetUpPr fitToPage="1"/>
  </sheetPr>
  <dimension ref="A1:P45"/>
  <sheetViews>
    <sheetView showGridLines="0" zoomScale="70" zoomScaleNormal="70" zoomScaleSheetLayoutView="100" workbookViewId="0"/>
  </sheetViews>
  <sheetFormatPr defaultColWidth="0" defaultRowHeight="0" customHeight="1" zeroHeight="1"/>
  <cols>
    <col min="1" max="1" width="6.625" style="220" customWidth="1"/>
    <col min="2" max="2" width="11" style="220" customWidth="1"/>
    <col min="3" max="3" width="17" style="220" customWidth="1"/>
    <col min="4" max="5" width="16.625" style="220" customWidth="1"/>
    <col min="6" max="15" width="15" style="220" customWidth="1"/>
    <col min="16" max="16" width="24" style="220" customWidth="1"/>
    <col min="17" max="16384" width="0" style="220" hidden="1"/>
  </cols>
  <sheetData>
    <row r="1" spans="1:16" ht="16.5" customHeight="1">
      <c r="A1" s="221"/>
      <c r="B1" s="221"/>
      <c r="C1" s="221"/>
      <c r="D1" s="221"/>
      <c r="E1" s="221"/>
      <c r="F1" s="221"/>
      <c r="G1" s="221"/>
      <c r="H1" s="221"/>
      <c r="I1" s="221"/>
      <c r="J1" s="221"/>
      <c r="K1" s="221"/>
      <c r="L1" s="221"/>
      <c r="M1" s="221"/>
      <c r="N1" s="221"/>
      <c r="O1" s="221"/>
      <c r="P1" s="221"/>
    </row>
    <row r="2" spans="1:16" ht="16.5" customHeight="1">
      <c r="A2" s="221"/>
      <c r="B2" s="221"/>
      <c r="C2" s="221"/>
      <c r="D2" s="221"/>
      <c r="E2" s="221"/>
      <c r="F2" s="221"/>
      <c r="G2" s="221"/>
      <c r="H2" s="221"/>
      <c r="I2" s="221"/>
      <c r="J2" s="221"/>
      <c r="K2" s="221"/>
      <c r="L2" s="221"/>
      <c r="M2" s="221"/>
      <c r="N2" s="221"/>
      <c r="O2" s="221"/>
      <c r="P2" s="221"/>
    </row>
    <row r="3" spans="1:16" ht="16.5" customHeight="1">
      <c r="A3" s="221"/>
      <c r="B3" s="221"/>
      <c r="C3" s="221"/>
      <c r="D3" s="221"/>
      <c r="E3" s="221"/>
      <c r="F3" s="221"/>
      <c r="G3" s="221"/>
      <c r="H3" s="221"/>
      <c r="I3" s="221"/>
      <c r="J3" s="221"/>
      <c r="K3" s="221"/>
      <c r="L3" s="221"/>
      <c r="M3" s="221"/>
      <c r="N3" s="221"/>
      <c r="O3" s="221"/>
      <c r="P3" s="221"/>
    </row>
    <row r="4" spans="1:16" ht="16.5" customHeight="1">
      <c r="A4" s="221"/>
      <c r="B4" s="221"/>
      <c r="C4" s="221"/>
      <c r="D4" s="221"/>
      <c r="E4" s="221"/>
      <c r="F4" s="221"/>
      <c r="G4" s="221"/>
      <c r="H4" s="221"/>
      <c r="I4" s="221"/>
      <c r="J4" s="221"/>
      <c r="K4" s="221"/>
      <c r="L4" s="221"/>
      <c r="M4" s="221"/>
      <c r="N4" s="221"/>
      <c r="O4" s="221"/>
      <c r="P4" s="221"/>
    </row>
    <row r="5" spans="1:16" ht="16.5" customHeight="1">
      <c r="A5" s="221"/>
      <c r="B5" s="221"/>
      <c r="C5" s="221"/>
      <c r="D5" s="221"/>
      <c r="E5" s="221"/>
      <c r="F5" s="221"/>
      <c r="G5" s="221"/>
      <c r="H5" s="221"/>
      <c r="I5" s="221"/>
      <c r="J5" s="221"/>
      <c r="K5" s="221"/>
      <c r="L5" s="221"/>
      <c r="M5" s="221"/>
      <c r="N5" s="221"/>
      <c r="O5" s="221"/>
      <c r="P5" s="221"/>
    </row>
    <row r="6" spans="1:16" ht="16.5" customHeight="1">
      <c r="A6" s="221"/>
      <c r="B6" s="221"/>
      <c r="C6" s="221"/>
      <c r="D6" s="221"/>
      <c r="E6" s="221"/>
      <c r="F6" s="221"/>
      <c r="G6" s="221"/>
      <c r="H6" s="221"/>
      <c r="I6" s="221"/>
      <c r="J6" s="221"/>
      <c r="K6" s="221"/>
      <c r="L6" s="221"/>
      <c r="M6" s="221"/>
      <c r="N6" s="221"/>
      <c r="O6" s="221"/>
      <c r="P6" s="221"/>
    </row>
    <row r="7" spans="1:16" ht="16.5" customHeight="1">
      <c r="A7" s="221"/>
      <c r="B7" s="221"/>
      <c r="C7" s="221"/>
      <c r="D7" s="221"/>
      <c r="E7" s="221"/>
      <c r="F7" s="221"/>
      <c r="G7" s="221"/>
      <c r="H7" s="221"/>
      <c r="I7" s="221"/>
      <c r="J7" s="221"/>
      <c r="K7" s="221"/>
      <c r="L7" s="221"/>
      <c r="M7" s="221"/>
      <c r="N7" s="221"/>
      <c r="O7" s="221"/>
      <c r="P7" s="221"/>
    </row>
    <row r="8" spans="1:16" ht="16.5" customHeight="1">
      <c r="A8" s="221"/>
      <c r="B8" s="221"/>
      <c r="C8" s="221"/>
      <c r="D8" s="221"/>
      <c r="E8" s="221"/>
      <c r="F8" s="221"/>
      <c r="G8" s="221"/>
      <c r="H8" s="221"/>
      <c r="I8" s="221"/>
      <c r="J8" s="221"/>
      <c r="K8" s="221"/>
      <c r="L8" s="221"/>
      <c r="M8" s="221"/>
      <c r="N8" s="221"/>
      <c r="O8" s="221"/>
      <c r="P8" s="221"/>
    </row>
    <row r="9" spans="1:16" ht="16.5" customHeight="1">
      <c r="A9" s="221"/>
      <c r="B9" s="221"/>
      <c r="C9" s="221"/>
      <c r="D9" s="221"/>
      <c r="E9" s="221"/>
      <c r="F9" s="221"/>
      <c r="G9" s="221"/>
      <c r="H9" s="221"/>
      <c r="I9" s="221"/>
      <c r="J9" s="221"/>
      <c r="K9" s="221"/>
      <c r="L9" s="221"/>
      <c r="M9" s="221"/>
      <c r="N9" s="221"/>
      <c r="O9" s="221"/>
      <c r="P9" s="221"/>
    </row>
    <row r="10" spans="1:16" ht="16.5" customHeight="1">
      <c r="A10" s="221"/>
      <c r="B10" s="221"/>
      <c r="C10" s="221"/>
      <c r="D10" s="221"/>
      <c r="E10" s="221"/>
      <c r="F10" s="221"/>
      <c r="G10" s="221"/>
      <c r="H10" s="221"/>
      <c r="I10" s="221"/>
      <c r="J10" s="221"/>
      <c r="K10" s="221"/>
      <c r="L10" s="221"/>
      <c r="M10" s="221"/>
      <c r="N10" s="221"/>
      <c r="O10" s="221"/>
      <c r="P10" s="221"/>
    </row>
    <row r="11" spans="1:16" ht="16.5" customHeight="1">
      <c r="A11" s="221"/>
      <c r="B11" s="221"/>
      <c r="C11" s="221"/>
      <c r="D11" s="221"/>
      <c r="E11" s="221"/>
      <c r="F11" s="221"/>
      <c r="G11" s="221"/>
      <c r="H11" s="221"/>
      <c r="I11" s="221"/>
      <c r="J11" s="221"/>
      <c r="K11" s="221"/>
      <c r="L11" s="221"/>
      <c r="M11" s="221"/>
      <c r="N11" s="221"/>
      <c r="O11" s="221"/>
      <c r="P11" s="221"/>
    </row>
    <row r="12" spans="1:16" ht="16.5" customHeight="1">
      <c r="A12" s="221"/>
      <c r="B12" s="221"/>
      <c r="C12" s="221"/>
      <c r="D12" s="221"/>
      <c r="E12" s="221"/>
      <c r="F12" s="221"/>
      <c r="G12" s="221"/>
      <c r="H12" s="221"/>
      <c r="I12" s="221"/>
      <c r="J12" s="221"/>
      <c r="K12" s="221"/>
      <c r="L12" s="221"/>
      <c r="M12" s="221"/>
      <c r="N12" s="221"/>
      <c r="O12" s="221"/>
      <c r="P12" s="221"/>
    </row>
    <row r="13" spans="1:16" ht="16.5" customHeight="1">
      <c r="A13" s="221"/>
      <c r="B13" s="221"/>
      <c r="C13" s="221"/>
      <c r="D13" s="221"/>
      <c r="E13" s="221"/>
      <c r="F13" s="221"/>
      <c r="G13" s="221"/>
      <c r="H13" s="221"/>
      <c r="I13" s="221"/>
      <c r="J13" s="221"/>
      <c r="K13" s="221"/>
      <c r="L13" s="221"/>
      <c r="M13" s="221"/>
      <c r="N13" s="221"/>
      <c r="O13" s="221"/>
      <c r="P13" s="221"/>
    </row>
    <row r="14" spans="1:16" ht="16.5" customHeight="1">
      <c r="A14" s="221"/>
      <c r="B14" s="221"/>
      <c r="C14" s="221"/>
      <c r="D14" s="221"/>
      <c r="E14" s="221"/>
      <c r="F14" s="221"/>
      <c r="G14" s="221"/>
      <c r="H14" s="221"/>
      <c r="I14" s="221"/>
      <c r="J14" s="221"/>
      <c r="K14" s="221"/>
      <c r="L14" s="221"/>
      <c r="M14" s="221"/>
      <c r="N14" s="221"/>
      <c r="O14" s="221"/>
      <c r="P14" s="221"/>
    </row>
    <row r="15" spans="1:16" ht="16.5" customHeight="1">
      <c r="A15" s="221"/>
      <c r="B15" s="221"/>
      <c r="C15" s="221"/>
      <c r="D15" s="221"/>
      <c r="E15" s="221"/>
      <c r="F15" s="221"/>
      <c r="G15" s="221"/>
      <c r="H15" s="221"/>
      <c r="I15" s="221"/>
      <c r="J15" s="221"/>
      <c r="K15" s="221"/>
      <c r="L15" s="221"/>
      <c r="M15" s="221"/>
      <c r="N15" s="221"/>
      <c r="O15" s="221"/>
      <c r="P15" s="221"/>
    </row>
    <row r="16" spans="1:16" ht="16.5" customHeight="1">
      <c r="A16" s="221"/>
      <c r="B16" s="221"/>
      <c r="C16" s="221"/>
      <c r="D16" s="221"/>
      <c r="E16" s="221"/>
      <c r="F16" s="221"/>
      <c r="G16" s="221"/>
      <c r="H16" s="221"/>
      <c r="I16" s="221"/>
      <c r="J16" s="221"/>
      <c r="K16" s="221"/>
      <c r="L16" s="221"/>
      <c r="M16" s="221"/>
      <c r="N16" s="221"/>
      <c r="O16" s="221"/>
      <c r="P16" s="221"/>
    </row>
    <row r="17" spans="1:16" ht="16.5" customHeight="1">
      <c r="A17" s="221"/>
      <c r="B17" s="221"/>
      <c r="C17" s="221"/>
      <c r="D17" s="221"/>
      <c r="E17" s="221"/>
      <c r="F17" s="221"/>
      <c r="G17" s="221"/>
      <c r="H17" s="221"/>
      <c r="I17" s="221"/>
      <c r="J17" s="221"/>
      <c r="K17" s="221"/>
      <c r="L17" s="221"/>
      <c r="M17" s="221"/>
      <c r="N17" s="221"/>
      <c r="O17" s="221"/>
      <c r="P17" s="221"/>
    </row>
    <row r="18" spans="1:16" ht="16.5" customHeight="1">
      <c r="A18" s="221"/>
      <c r="B18" s="221"/>
      <c r="C18" s="221"/>
      <c r="D18" s="221"/>
      <c r="E18" s="221"/>
      <c r="F18" s="221"/>
      <c r="G18" s="221"/>
      <c r="H18" s="221"/>
      <c r="I18" s="221"/>
      <c r="J18" s="221"/>
      <c r="K18" s="221"/>
      <c r="L18" s="221"/>
      <c r="M18" s="221"/>
      <c r="N18" s="221"/>
      <c r="O18" s="221"/>
      <c r="P18" s="221"/>
    </row>
    <row r="19" spans="1:16" ht="16.5" customHeight="1">
      <c r="A19" s="221"/>
      <c r="B19" s="221"/>
      <c r="C19" s="221"/>
      <c r="D19" s="221"/>
      <c r="E19" s="221"/>
      <c r="F19" s="221"/>
      <c r="G19" s="221"/>
      <c r="H19" s="221"/>
      <c r="I19" s="221"/>
      <c r="J19" s="221"/>
      <c r="K19" s="221"/>
      <c r="L19" s="221"/>
      <c r="M19" s="221"/>
      <c r="N19" s="221"/>
      <c r="O19" s="221"/>
      <c r="P19" s="221"/>
    </row>
    <row r="20" spans="1:16" ht="16.5" customHeight="1">
      <c r="A20" s="221"/>
      <c r="B20" s="221"/>
      <c r="C20" s="221"/>
      <c r="D20" s="221"/>
      <c r="E20" s="221"/>
      <c r="F20" s="221"/>
      <c r="G20" s="221"/>
      <c r="H20" s="221"/>
      <c r="I20" s="221"/>
      <c r="J20" s="221"/>
      <c r="K20" s="221"/>
      <c r="L20" s="221"/>
      <c r="M20" s="221"/>
      <c r="N20" s="221"/>
      <c r="O20" s="221"/>
      <c r="P20" s="221"/>
    </row>
    <row r="21" spans="1:16" ht="16.5" customHeight="1">
      <c r="A21" s="221"/>
      <c r="B21" s="221"/>
      <c r="C21" s="221"/>
      <c r="D21" s="221"/>
      <c r="E21" s="221"/>
      <c r="F21" s="221"/>
      <c r="G21" s="221"/>
      <c r="H21" s="221"/>
      <c r="I21" s="221"/>
      <c r="J21" s="221"/>
      <c r="K21" s="221"/>
      <c r="L21" s="221"/>
      <c r="M21" s="221"/>
      <c r="N21" s="221"/>
      <c r="O21" s="221"/>
      <c r="P21" s="221"/>
    </row>
    <row r="22" spans="1:16" ht="16.5" customHeight="1">
      <c r="A22" s="221"/>
      <c r="B22" s="221"/>
      <c r="C22" s="221"/>
      <c r="D22" s="221"/>
      <c r="E22" s="221"/>
      <c r="F22" s="221"/>
      <c r="G22" s="221"/>
      <c r="H22" s="221"/>
      <c r="I22" s="221"/>
      <c r="J22" s="221"/>
      <c r="K22" s="221"/>
      <c r="L22" s="221"/>
      <c r="M22" s="221"/>
      <c r="N22" s="221"/>
      <c r="O22" s="221"/>
      <c r="P22" s="221"/>
    </row>
    <row r="23" spans="1:16" ht="16.5" customHeight="1">
      <c r="A23" s="221"/>
      <c r="B23" s="221"/>
      <c r="C23" s="221"/>
      <c r="D23" s="221"/>
      <c r="E23" s="221"/>
      <c r="F23" s="221"/>
      <c r="G23" s="221"/>
      <c r="H23" s="221"/>
      <c r="I23" s="221"/>
      <c r="J23" s="221"/>
      <c r="K23" s="221"/>
      <c r="L23" s="221"/>
      <c r="M23" s="221"/>
      <c r="N23" s="221"/>
      <c r="O23" s="221"/>
      <c r="P23" s="221"/>
    </row>
    <row r="24" spans="1:16" ht="16.5" customHeight="1">
      <c r="A24" s="221"/>
      <c r="B24" s="221"/>
      <c r="C24" s="221"/>
      <c r="D24" s="221"/>
      <c r="E24" s="221"/>
      <c r="F24" s="221"/>
      <c r="G24" s="221"/>
      <c r="H24" s="221"/>
      <c r="I24" s="221"/>
      <c r="J24" s="221"/>
      <c r="K24" s="221"/>
      <c r="L24" s="221"/>
      <c r="M24" s="221"/>
      <c r="N24" s="221"/>
      <c r="O24" s="221"/>
      <c r="P24" s="221"/>
    </row>
    <row r="25" spans="1:16" ht="16.5" customHeight="1">
      <c r="A25" s="221"/>
      <c r="B25" s="221"/>
      <c r="C25" s="221"/>
      <c r="D25" s="221"/>
      <c r="E25" s="221"/>
      <c r="F25" s="221"/>
      <c r="G25" s="221"/>
      <c r="H25" s="221"/>
      <c r="I25" s="221"/>
      <c r="J25" s="221"/>
      <c r="K25" s="221"/>
      <c r="L25" s="221"/>
      <c r="M25" s="221"/>
      <c r="N25" s="221"/>
      <c r="O25" s="221"/>
      <c r="P25" s="221"/>
    </row>
    <row r="26" spans="1:16" ht="16.5" customHeight="1">
      <c r="A26" s="221"/>
      <c r="B26" s="221"/>
      <c r="C26" s="221"/>
      <c r="D26" s="221"/>
      <c r="E26" s="221"/>
      <c r="F26" s="221"/>
      <c r="G26" s="221"/>
      <c r="H26" s="221"/>
      <c r="I26" s="221"/>
      <c r="J26" s="221"/>
      <c r="K26" s="221"/>
      <c r="L26" s="221"/>
      <c r="M26" s="221"/>
      <c r="N26" s="221"/>
      <c r="O26" s="221"/>
      <c r="P26" s="221"/>
    </row>
    <row r="27" spans="1:16" ht="16.5" customHeight="1">
      <c r="A27" s="221"/>
      <c r="B27" s="221"/>
      <c r="C27" s="221"/>
      <c r="D27" s="221"/>
      <c r="E27" s="221"/>
      <c r="F27" s="221"/>
      <c r="G27" s="221"/>
      <c r="H27" s="221"/>
      <c r="I27" s="221"/>
      <c r="J27" s="221"/>
      <c r="K27" s="221"/>
      <c r="L27" s="221"/>
      <c r="M27" s="221"/>
      <c r="N27" s="221"/>
      <c r="O27" s="221"/>
      <c r="P27" s="221"/>
    </row>
    <row r="28" spans="1:16" ht="16.5" customHeight="1">
      <c r="A28" s="221"/>
      <c r="B28" s="221"/>
      <c r="C28" s="221"/>
      <c r="D28" s="221"/>
      <c r="E28" s="221"/>
      <c r="F28" s="221"/>
      <c r="G28" s="221"/>
      <c r="H28" s="221"/>
      <c r="I28" s="221"/>
      <c r="J28" s="221"/>
      <c r="K28" s="221"/>
      <c r="L28" s="221"/>
      <c r="M28" s="221"/>
      <c r="N28" s="221"/>
      <c r="O28" s="221"/>
      <c r="P28" s="221"/>
    </row>
    <row r="29" spans="1:16" ht="16.5" customHeight="1">
      <c r="A29" s="221"/>
      <c r="B29" s="221"/>
      <c r="C29" s="221"/>
      <c r="D29" s="221"/>
      <c r="E29" s="221"/>
      <c r="F29" s="221"/>
      <c r="G29" s="221"/>
      <c r="H29" s="221"/>
      <c r="I29" s="221"/>
      <c r="J29" s="221"/>
      <c r="K29" s="221"/>
      <c r="L29" s="221"/>
      <c r="M29" s="221"/>
      <c r="N29" s="221"/>
      <c r="O29" s="221"/>
      <c r="P29" s="221"/>
    </row>
    <row r="30" spans="1:16" ht="16.5" customHeight="1">
      <c r="A30" s="221"/>
      <c r="B30" s="221"/>
      <c r="C30" s="221"/>
      <c r="D30" s="221"/>
      <c r="E30" s="221"/>
      <c r="F30" s="221"/>
      <c r="G30" s="221"/>
      <c r="H30" s="221"/>
      <c r="I30" s="221"/>
      <c r="J30" s="221"/>
      <c r="K30" s="221"/>
      <c r="L30" s="221"/>
      <c r="M30" s="221"/>
      <c r="N30" s="221"/>
      <c r="O30" s="221"/>
      <c r="P30" s="221"/>
    </row>
    <row r="31" spans="1:16" ht="16.5" customHeight="1">
      <c r="A31" s="221"/>
      <c r="B31" s="221"/>
      <c r="C31" s="221"/>
      <c r="D31" s="221"/>
      <c r="E31" s="221"/>
      <c r="F31" s="221"/>
      <c r="G31" s="221"/>
      <c r="H31" s="221"/>
      <c r="I31" s="221"/>
      <c r="J31" s="221"/>
      <c r="K31" s="221"/>
      <c r="L31" s="221"/>
      <c r="M31" s="221"/>
      <c r="N31" s="221"/>
      <c r="O31" s="221"/>
      <c r="P31" s="221"/>
    </row>
    <row r="32" spans="1:16" ht="31.5" customHeight="1" thickBot="1">
      <c r="A32" s="221"/>
      <c r="B32" s="221"/>
      <c r="C32" s="221"/>
      <c r="D32" s="221"/>
      <c r="E32" s="221"/>
      <c r="F32" s="221"/>
      <c r="G32" s="221"/>
      <c r="H32" s="221"/>
      <c r="I32" s="221"/>
      <c r="J32" s="243" t="s">
        <v>499</v>
      </c>
      <c r="K32" s="221"/>
      <c r="L32" s="221"/>
      <c r="M32" s="221"/>
      <c r="N32" s="221"/>
      <c r="O32" s="221"/>
      <c r="P32" s="221"/>
    </row>
    <row r="33" spans="1:16" ht="39" customHeight="1" thickBot="1">
      <c r="A33" s="221"/>
      <c r="B33" s="242" t="s">
        <v>511</v>
      </c>
      <c r="C33" s="241"/>
      <c r="D33" s="241"/>
      <c r="E33" s="240" t="s">
        <v>498</v>
      </c>
      <c r="F33" s="239" t="s">
        <v>4</v>
      </c>
      <c r="G33" s="238" t="s">
        <v>5</v>
      </c>
      <c r="H33" s="238" t="s">
        <v>6</v>
      </c>
      <c r="I33" s="238" t="s">
        <v>7</v>
      </c>
      <c r="J33" s="237" t="s">
        <v>8</v>
      </c>
      <c r="K33" s="221"/>
      <c r="L33" s="221"/>
      <c r="M33" s="221"/>
      <c r="N33" s="221"/>
      <c r="O33" s="221"/>
      <c r="P33" s="221"/>
    </row>
    <row r="34" spans="1:16" ht="39" customHeight="1">
      <c r="A34" s="221"/>
      <c r="B34" s="236"/>
      <c r="C34" s="1116" t="s">
        <v>510</v>
      </c>
      <c r="D34" s="1116"/>
      <c r="E34" s="1117"/>
      <c r="F34" s="235">
        <v>10.54</v>
      </c>
      <c r="G34" s="234">
        <v>11.18</v>
      </c>
      <c r="H34" s="234">
        <v>11.59</v>
      </c>
      <c r="I34" s="234">
        <v>12.55</v>
      </c>
      <c r="J34" s="233">
        <v>13.68</v>
      </c>
      <c r="K34" s="221"/>
      <c r="L34" s="221"/>
      <c r="M34" s="221"/>
      <c r="N34" s="221"/>
      <c r="O34" s="221"/>
      <c r="P34" s="221"/>
    </row>
    <row r="35" spans="1:16" ht="39" customHeight="1">
      <c r="A35" s="221"/>
      <c r="B35" s="232"/>
      <c r="C35" s="1112" t="s">
        <v>509</v>
      </c>
      <c r="D35" s="1112"/>
      <c r="E35" s="1113"/>
      <c r="F35" s="230">
        <v>6.77</v>
      </c>
      <c r="G35" s="229">
        <v>8.0399999999999991</v>
      </c>
      <c r="H35" s="229">
        <v>10.26</v>
      </c>
      <c r="I35" s="229">
        <v>12.58</v>
      </c>
      <c r="J35" s="228">
        <v>8.81</v>
      </c>
      <c r="K35" s="221"/>
      <c r="L35" s="221"/>
      <c r="M35" s="221"/>
      <c r="N35" s="221"/>
      <c r="O35" s="221"/>
      <c r="P35" s="221"/>
    </row>
    <row r="36" spans="1:16" ht="39" customHeight="1">
      <c r="A36" s="221"/>
      <c r="B36" s="232"/>
      <c r="C36" s="1112" t="s">
        <v>508</v>
      </c>
      <c r="D36" s="1112"/>
      <c r="E36" s="1113"/>
      <c r="F36" s="230">
        <v>4.3600000000000003</v>
      </c>
      <c r="G36" s="229">
        <v>3.54</v>
      </c>
      <c r="H36" s="229">
        <v>3.21</v>
      </c>
      <c r="I36" s="229">
        <v>2.76</v>
      </c>
      <c r="J36" s="228">
        <v>2.46</v>
      </c>
      <c r="K36" s="221"/>
      <c r="L36" s="221"/>
      <c r="M36" s="221"/>
      <c r="N36" s="221"/>
      <c r="O36" s="221"/>
      <c r="P36" s="221"/>
    </row>
    <row r="37" spans="1:16" ht="39" customHeight="1">
      <c r="A37" s="221"/>
      <c r="B37" s="232"/>
      <c r="C37" s="1112" t="s">
        <v>507</v>
      </c>
      <c r="D37" s="1112"/>
      <c r="E37" s="1113"/>
      <c r="F37" s="230">
        <v>1.32</v>
      </c>
      <c r="G37" s="229">
        <v>2.23</v>
      </c>
      <c r="H37" s="229">
        <v>2.75</v>
      </c>
      <c r="I37" s="229">
        <v>1.66</v>
      </c>
      <c r="J37" s="228">
        <v>0.95</v>
      </c>
      <c r="K37" s="221"/>
      <c r="L37" s="221"/>
      <c r="M37" s="221"/>
      <c r="N37" s="221"/>
      <c r="O37" s="221"/>
      <c r="P37" s="221"/>
    </row>
    <row r="38" spans="1:16" ht="39" customHeight="1">
      <c r="A38" s="221"/>
      <c r="B38" s="232"/>
      <c r="C38" s="1112" t="s">
        <v>506</v>
      </c>
      <c r="D38" s="1112"/>
      <c r="E38" s="1113"/>
      <c r="F38" s="230">
        <v>1.64</v>
      </c>
      <c r="G38" s="229">
        <v>1.63</v>
      </c>
      <c r="H38" s="229">
        <v>0.56000000000000005</v>
      </c>
      <c r="I38" s="229">
        <v>0.61</v>
      </c>
      <c r="J38" s="228">
        <v>0.87</v>
      </c>
      <c r="K38" s="221"/>
      <c r="L38" s="221"/>
      <c r="M38" s="221"/>
      <c r="N38" s="221"/>
      <c r="O38" s="221"/>
      <c r="P38" s="221"/>
    </row>
    <row r="39" spans="1:16" ht="39" customHeight="1">
      <c r="A39" s="221"/>
      <c r="B39" s="232"/>
      <c r="C39" s="1112" t="s">
        <v>505</v>
      </c>
      <c r="D39" s="1112"/>
      <c r="E39" s="1113"/>
      <c r="F39" s="230">
        <v>0.28000000000000003</v>
      </c>
      <c r="G39" s="229">
        <v>0.17</v>
      </c>
      <c r="H39" s="229">
        <v>0.19</v>
      </c>
      <c r="I39" s="229">
        <v>0.25</v>
      </c>
      <c r="J39" s="228">
        <v>0.2</v>
      </c>
      <c r="K39" s="221"/>
      <c r="L39" s="221"/>
      <c r="M39" s="221"/>
      <c r="N39" s="221"/>
      <c r="O39" s="221"/>
      <c r="P39" s="221"/>
    </row>
    <row r="40" spans="1:16" ht="39" customHeight="1">
      <c r="A40" s="221"/>
      <c r="B40" s="232"/>
      <c r="C40" s="1112" t="s">
        <v>504</v>
      </c>
      <c r="D40" s="1112"/>
      <c r="E40" s="1113"/>
      <c r="F40" s="230">
        <v>0.08</v>
      </c>
      <c r="G40" s="229">
        <v>0.12</v>
      </c>
      <c r="H40" s="229">
        <v>0.15</v>
      </c>
      <c r="I40" s="229">
        <v>0.16</v>
      </c>
      <c r="J40" s="228">
        <v>0.11</v>
      </c>
      <c r="K40" s="221"/>
      <c r="L40" s="221"/>
      <c r="M40" s="221"/>
      <c r="N40" s="221"/>
      <c r="O40" s="221"/>
      <c r="P40" s="221"/>
    </row>
    <row r="41" spans="1:16" ht="39" customHeight="1">
      <c r="A41" s="221"/>
      <c r="B41" s="232"/>
      <c r="C41" s="1112" t="s">
        <v>503</v>
      </c>
      <c r="D41" s="1112"/>
      <c r="E41" s="1113"/>
      <c r="F41" s="230">
        <v>0</v>
      </c>
      <c r="G41" s="229">
        <v>0.02</v>
      </c>
      <c r="H41" s="229">
        <v>0.04</v>
      </c>
      <c r="I41" s="229">
        <v>0</v>
      </c>
      <c r="J41" s="228">
        <v>0.01</v>
      </c>
      <c r="K41" s="221"/>
      <c r="L41" s="221"/>
      <c r="M41" s="221"/>
      <c r="N41" s="221"/>
      <c r="O41" s="221"/>
      <c r="P41" s="221"/>
    </row>
    <row r="42" spans="1:16" ht="39" customHeight="1">
      <c r="A42" s="221"/>
      <c r="B42" s="231"/>
      <c r="C42" s="1112" t="s">
        <v>502</v>
      </c>
      <c r="D42" s="1112"/>
      <c r="E42" s="1113"/>
      <c r="F42" s="230" t="s">
        <v>462</v>
      </c>
      <c r="G42" s="229" t="s">
        <v>462</v>
      </c>
      <c r="H42" s="229" t="s">
        <v>462</v>
      </c>
      <c r="I42" s="229" t="s">
        <v>462</v>
      </c>
      <c r="J42" s="228" t="s">
        <v>462</v>
      </c>
      <c r="K42" s="221"/>
      <c r="L42" s="221"/>
      <c r="M42" s="221"/>
      <c r="N42" s="221"/>
      <c r="O42" s="221"/>
      <c r="P42" s="221"/>
    </row>
    <row r="43" spans="1:16" ht="39" customHeight="1" thickBot="1">
      <c r="A43" s="221"/>
      <c r="B43" s="227"/>
      <c r="C43" s="1114" t="s">
        <v>501</v>
      </c>
      <c r="D43" s="1114"/>
      <c r="E43" s="1115"/>
      <c r="F43" s="226" t="s">
        <v>462</v>
      </c>
      <c r="G43" s="225" t="s">
        <v>462</v>
      </c>
      <c r="H43" s="225" t="s">
        <v>462</v>
      </c>
      <c r="I43" s="225" t="s">
        <v>462</v>
      </c>
      <c r="J43" s="224" t="s">
        <v>462</v>
      </c>
      <c r="K43" s="221"/>
      <c r="L43" s="221"/>
      <c r="M43" s="221"/>
      <c r="N43" s="221"/>
      <c r="O43" s="221"/>
      <c r="P43" s="221"/>
    </row>
    <row r="44" spans="1:16" ht="39" customHeight="1">
      <c r="A44" s="221"/>
      <c r="B44" s="223" t="s">
        <v>500</v>
      </c>
      <c r="C44" s="222"/>
      <c r="D44" s="222"/>
      <c r="E44" s="222"/>
      <c r="F44" s="221"/>
      <c r="G44" s="221"/>
      <c r="H44" s="221"/>
      <c r="I44" s="221"/>
      <c r="J44" s="221"/>
      <c r="K44" s="221"/>
      <c r="L44" s="221"/>
      <c r="M44" s="221"/>
      <c r="N44" s="221"/>
      <c r="O44" s="221"/>
      <c r="P44" s="221"/>
    </row>
    <row r="45" spans="1:16" ht="18" customHeight="1">
      <c r="A45" s="221"/>
      <c r="B45" s="221"/>
      <c r="C45" s="221"/>
      <c r="D45" s="221"/>
      <c r="E45" s="221"/>
      <c r="F45" s="221"/>
      <c r="G45" s="221"/>
      <c r="H45" s="221"/>
      <c r="I45" s="221"/>
      <c r="J45" s="221"/>
      <c r="K45" s="221"/>
      <c r="L45" s="221"/>
      <c r="M45" s="221"/>
      <c r="N45" s="221"/>
      <c r="O45" s="221"/>
      <c r="P45" s="221"/>
    </row>
  </sheetData>
  <sheetProtection algorithmName="SHA-512" hashValue="jt69xVLNL9YpYA/JyjQsUdMBNJSMNWXD3rstRrnAeCmM309i0+AtfOMcjIKG7g3mzKcqEddgSKrG6/mb6k0RVQ==" saltValue="9j7LsE6ZPrdE8Lylar4V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FA96F-093B-4DFD-B7AB-E0587932FC7E}">
  <sheetPr>
    <pageSetUpPr fitToPage="1"/>
  </sheetPr>
  <dimension ref="A1:U62"/>
  <sheetViews>
    <sheetView showGridLines="0" zoomScale="55" zoomScaleNormal="55" zoomScaleSheetLayoutView="55" workbookViewId="0"/>
  </sheetViews>
  <sheetFormatPr defaultColWidth="0" defaultRowHeight="0" customHeight="1" zeroHeight="1"/>
  <cols>
    <col min="1" max="1" width="6.625" style="244" customWidth="1"/>
    <col min="2" max="3" width="10.875" style="244" customWidth="1"/>
    <col min="4" max="4" width="10" style="244" customWidth="1"/>
    <col min="5" max="10" width="11" style="244" customWidth="1"/>
    <col min="11" max="15" width="13.125" style="244" customWidth="1"/>
    <col min="16" max="21" width="11.5" style="244" customWidth="1"/>
    <col min="22" max="16384" width="0" style="244" hidden="1"/>
  </cols>
  <sheetData>
    <row r="1" spans="1:21" ht="13.5" customHeight="1">
      <c r="A1" s="245"/>
      <c r="B1" s="245"/>
      <c r="C1" s="245"/>
      <c r="D1" s="245"/>
      <c r="E1" s="245"/>
      <c r="F1" s="245"/>
      <c r="G1" s="245"/>
      <c r="H1" s="245"/>
      <c r="I1" s="245"/>
      <c r="J1" s="245"/>
      <c r="K1" s="245"/>
      <c r="L1" s="245"/>
      <c r="M1" s="245"/>
      <c r="N1" s="245"/>
      <c r="O1" s="245"/>
      <c r="P1" s="245"/>
      <c r="Q1" s="245"/>
      <c r="R1" s="245"/>
      <c r="S1" s="245"/>
      <c r="T1" s="245"/>
      <c r="U1" s="245"/>
    </row>
    <row r="2" spans="1:21" ht="13.5" customHeight="1">
      <c r="A2" s="245"/>
      <c r="B2" s="245"/>
      <c r="C2" s="245"/>
      <c r="D2" s="245"/>
      <c r="E2" s="245"/>
      <c r="F2" s="245"/>
      <c r="G2" s="245"/>
      <c r="H2" s="245"/>
      <c r="I2" s="245"/>
      <c r="J2" s="245"/>
      <c r="K2" s="245"/>
      <c r="L2" s="245"/>
      <c r="M2" s="245"/>
      <c r="N2" s="245"/>
      <c r="O2" s="245"/>
      <c r="P2" s="245"/>
      <c r="Q2" s="245"/>
      <c r="R2" s="245"/>
      <c r="S2" s="245"/>
      <c r="T2" s="245"/>
      <c r="U2" s="245"/>
    </row>
    <row r="3" spans="1:21" ht="13.5" customHeight="1">
      <c r="A3" s="245"/>
      <c r="B3" s="245"/>
      <c r="C3" s="245"/>
      <c r="D3" s="245"/>
      <c r="E3" s="245"/>
      <c r="F3" s="245"/>
      <c r="G3" s="245"/>
      <c r="H3" s="245"/>
      <c r="I3" s="245"/>
      <c r="J3" s="245"/>
      <c r="K3" s="245"/>
      <c r="L3" s="245"/>
      <c r="M3" s="245"/>
      <c r="N3" s="245"/>
      <c r="O3" s="245"/>
      <c r="P3" s="245"/>
      <c r="Q3" s="245"/>
      <c r="R3" s="245"/>
      <c r="S3" s="245"/>
      <c r="T3" s="245"/>
      <c r="U3" s="245"/>
    </row>
    <row r="4" spans="1:21" ht="13.5" customHeight="1">
      <c r="A4" s="245"/>
      <c r="B4" s="245"/>
      <c r="C4" s="245"/>
      <c r="D4" s="245"/>
      <c r="E4" s="245"/>
      <c r="F4" s="245"/>
      <c r="G4" s="245"/>
      <c r="H4" s="245"/>
      <c r="I4" s="245"/>
      <c r="J4" s="245"/>
      <c r="K4" s="245"/>
      <c r="L4" s="245"/>
      <c r="M4" s="245"/>
      <c r="N4" s="245"/>
      <c r="O4" s="245"/>
      <c r="P4" s="245"/>
      <c r="Q4" s="245"/>
      <c r="R4" s="245"/>
      <c r="S4" s="245"/>
      <c r="T4" s="245"/>
      <c r="U4" s="245"/>
    </row>
    <row r="5" spans="1:21" ht="13.5" customHeight="1">
      <c r="A5" s="245"/>
      <c r="B5" s="245"/>
      <c r="C5" s="245"/>
      <c r="D5" s="245"/>
      <c r="E5" s="245"/>
      <c r="F5" s="245"/>
      <c r="G5" s="245"/>
      <c r="H5" s="245"/>
      <c r="I5" s="245"/>
      <c r="J5" s="245"/>
      <c r="K5" s="245"/>
      <c r="L5" s="245"/>
      <c r="M5" s="245"/>
      <c r="N5" s="245"/>
      <c r="O5" s="245"/>
      <c r="P5" s="245"/>
      <c r="Q5" s="245"/>
      <c r="R5" s="245"/>
      <c r="S5" s="245"/>
      <c r="T5" s="245"/>
      <c r="U5" s="245"/>
    </row>
    <row r="6" spans="1:21" ht="13.5" customHeight="1">
      <c r="A6" s="245"/>
      <c r="B6" s="245"/>
      <c r="C6" s="245"/>
      <c r="D6" s="245"/>
      <c r="E6" s="245"/>
      <c r="F6" s="245"/>
      <c r="G6" s="245"/>
      <c r="H6" s="245"/>
      <c r="I6" s="245"/>
      <c r="J6" s="245"/>
      <c r="K6" s="245"/>
      <c r="L6" s="245"/>
      <c r="M6" s="245"/>
      <c r="N6" s="245"/>
      <c r="O6" s="245"/>
      <c r="P6" s="245"/>
      <c r="Q6" s="245"/>
      <c r="R6" s="245"/>
      <c r="S6" s="245"/>
      <c r="T6" s="245"/>
      <c r="U6" s="245"/>
    </row>
    <row r="7" spans="1:21" ht="13.5" customHeight="1">
      <c r="A7" s="245"/>
      <c r="B7" s="245"/>
      <c r="C7" s="245"/>
      <c r="D7" s="245"/>
      <c r="E7" s="245"/>
      <c r="F7" s="245"/>
      <c r="G7" s="245"/>
      <c r="H7" s="245"/>
      <c r="I7" s="245"/>
      <c r="J7" s="245"/>
      <c r="K7" s="245"/>
      <c r="L7" s="245"/>
      <c r="M7" s="245"/>
      <c r="N7" s="245"/>
      <c r="O7" s="245"/>
      <c r="P7" s="245"/>
      <c r="Q7" s="245"/>
      <c r="R7" s="245"/>
      <c r="S7" s="245"/>
      <c r="T7" s="245"/>
      <c r="U7" s="245"/>
    </row>
    <row r="8" spans="1:21" ht="13.5" customHeight="1">
      <c r="A8" s="245"/>
      <c r="B8" s="245"/>
      <c r="C8" s="245"/>
      <c r="D8" s="245"/>
      <c r="E8" s="245"/>
      <c r="F8" s="245"/>
      <c r="G8" s="245"/>
      <c r="H8" s="245"/>
      <c r="I8" s="245"/>
      <c r="J8" s="245"/>
      <c r="K8" s="245"/>
      <c r="L8" s="245"/>
      <c r="M8" s="245"/>
      <c r="N8" s="245"/>
      <c r="O8" s="245"/>
      <c r="P8" s="245"/>
      <c r="Q8" s="245"/>
      <c r="R8" s="245"/>
      <c r="S8" s="245"/>
      <c r="T8" s="245"/>
      <c r="U8" s="245"/>
    </row>
    <row r="9" spans="1:21" ht="13.5" customHeight="1">
      <c r="A9" s="245"/>
      <c r="B9" s="245"/>
      <c r="C9" s="245"/>
      <c r="D9" s="245"/>
      <c r="E9" s="245"/>
      <c r="F9" s="245"/>
      <c r="G9" s="245"/>
      <c r="H9" s="245"/>
      <c r="I9" s="245"/>
      <c r="J9" s="245"/>
      <c r="K9" s="245"/>
      <c r="L9" s="245"/>
      <c r="M9" s="245"/>
      <c r="N9" s="245"/>
      <c r="O9" s="245"/>
      <c r="P9" s="245"/>
      <c r="Q9" s="245"/>
      <c r="R9" s="245"/>
      <c r="S9" s="245"/>
      <c r="T9" s="245"/>
      <c r="U9" s="245"/>
    </row>
    <row r="10" spans="1:21" ht="13.5" customHeight="1">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c r="A43" s="245"/>
      <c r="B43" s="245"/>
      <c r="C43" s="245"/>
      <c r="D43" s="245"/>
      <c r="E43" s="245"/>
      <c r="F43" s="245"/>
      <c r="G43" s="245"/>
      <c r="H43" s="245"/>
      <c r="I43" s="245"/>
      <c r="J43" s="245"/>
      <c r="K43" s="245"/>
      <c r="L43" s="245"/>
      <c r="M43" s="245"/>
      <c r="N43" s="245"/>
      <c r="O43" s="288" t="s">
        <v>538</v>
      </c>
      <c r="P43" s="245"/>
      <c r="Q43" s="245"/>
      <c r="R43" s="245"/>
      <c r="S43" s="245"/>
      <c r="T43" s="245"/>
      <c r="U43" s="245"/>
    </row>
    <row r="44" spans="1:21" ht="30.75" customHeight="1" thickBot="1">
      <c r="A44" s="245"/>
      <c r="B44" s="287" t="s">
        <v>537</v>
      </c>
      <c r="C44" s="286"/>
      <c r="D44" s="286"/>
      <c r="E44" s="285"/>
      <c r="F44" s="285"/>
      <c r="G44" s="285"/>
      <c r="H44" s="285"/>
      <c r="I44" s="285"/>
      <c r="J44" s="284" t="s">
        <v>498</v>
      </c>
      <c r="K44" s="283" t="s">
        <v>4</v>
      </c>
      <c r="L44" s="282" t="s">
        <v>5</v>
      </c>
      <c r="M44" s="282" t="s">
        <v>6</v>
      </c>
      <c r="N44" s="282" t="s">
        <v>7</v>
      </c>
      <c r="O44" s="281" t="s">
        <v>8</v>
      </c>
      <c r="P44" s="245"/>
      <c r="Q44" s="245"/>
      <c r="R44" s="245"/>
      <c r="S44" s="245"/>
      <c r="T44" s="245"/>
      <c r="U44" s="245"/>
    </row>
    <row r="45" spans="1:21" ht="30.75" customHeight="1">
      <c r="A45" s="245"/>
      <c r="B45" s="1136" t="s">
        <v>536</v>
      </c>
      <c r="C45" s="1137"/>
      <c r="D45" s="280"/>
      <c r="E45" s="1142" t="s">
        <v>535</v>
      </c>
      <c r="F45" s="1142"/>
      <c r="G45" s="1142"/>
      <c r="H45" s="1142"/>
      <c r="I45" s="1142"/>
      <c r="J45" s="1143"/>
      <c r="K45" s="279">
        <v>267</v>
      </c>
      <c r="L45" s="278">
        <v>344</v>
      </c>
      <c r="M45" s="278">
        <v>357</v>
      </c>
      <c r="N45" s="278">
        <v>358</v>
      </c>
      <c r="O45" s="277">
        <v>351</v>
      </c>
      <c r="P45" s="245"/>
      <c r="Q45" s="245"/>
      <c r="R45" s="245"/>
      <c r="S45" s="245"/>
      <c r="T45" s="245"/>
      <c r="U45" s="245"/>
    </row>
    <row r="46" spans="1:21" ht="30.75" customHeight="1">
      <c r="A46" s="245"/>
      <c r="B46" s="1138"/>
      <c r="C46" s="1139"/>
      <c r="D46" s="276"/>
      <c r="E46" s="1120" t="s">
        <v>534</v>
      </c>
      <c r="F46" s="1120"/>
      <c r="G46" s="1120"/>
      <c r="H46" s="1120"/>
      <c r="I46" s="1120"/>
      <c r="J46" s="1121"/>
      <c r="K46" s="274" t="s">
        <v>462</v>
      </c>
      <c r="L46" s="273" t="s">
        <v>462</v>
      </c>
      <c r="M46" s="273" t="s">
        <v>462</v>
      </c>
      <c r="N46" s="273" t="s">
        <v>462</v>
      </c>
      <c r="O46" s="272" t="s">
        <v>462</v>
      </c>
      <c r="P46" s="245"/>
      <c r="Q46" s="245"/>
      <c r="R46" s="245"/>
      <c r="S46" s="245"/>
      <c r="T46" s="245"/>
      <c r="U46" s="245"/>
    </row>
    <row r="47" spans="1:21" ht="30.75" customHeight="1">
      <c r="A47" s="245"/>
      <c r="B47" s="1138"/>
      <c r="C47" s="1139"/>
      <c r="D47" s="276"/>
      <c r="E47" s="1120" t="s">
        <v>533</v>
      </c>
      <c r="F47" s="1120"/>
      <c r="G47" s="1120"/>
      <c r="H47" s="1120"/>
      <c r="I47" s="1120"/>
      <c r="J47" s="1121"/>
      <c r="K47" s="274" t="s">
        <v>462</v>
      </c>
      <c r="L47" s="273" t="s">
        <v>462</v>
      </c>
      <c r="M47" s="273" t="s">
        <v>462</v>
      </c>
      <c r="N47" s="273" t="s">
        <v>462</v>
      </c>
      <c r="O47" s="272" t="s">
        <v>462</v>
      </c>
      <c r="P47" s="245"/>
      <c r="Q47" s="245"/>
      <c r="R47" s="245"/>
      <c r="S47" s="245"/>
      <c r="T47" s="245"/>
      <c r="U47" s="245"/>
    </row>
    <row r="48" spans="1:21" ht="30.75" customHeight="1">
      <c r="A48" s="245"/>
      <c r="B48" s="1138"/>
      <c r="C48" s="1139"/>
      <c r="D48" s="276"/>
      <c r="E48" s="1120" t="s">
        <v>532</v>
      </c>
      <c r="F48" s="1120"/>
      <c r="G48" s="1120"/>
      <c r="H48" s="1120"/>
      <c r="I48" s="1120"/>
      <c r="J48" s="1121"/>
      <c r="K48" s="274">
        <v>305</v>
      </c>
      <c r="L48" s="273">
        <v>291</v>
      </c>
      <c r="M48" s="273">
        <v>286</v>
      </c>
      <c r="N48" s="273">
        <v>284</v>
      </c>
      <c r="O48" s="272">
        <v>292</v>
      </c>
      <c r="P48" s="245"/>
      <c r="Q48" s="245"/>
      <c r="R48" s="245"/>
      <c r="S48" s="245"/>
      <c r="T48" s="245"/>
      <c r="U48" s="245"/>
    </row>
    <row r="49" spans="1:21" ht="30.75" customHeight="1">
      <c r="A49" s="245"/>
      <c r="B49" s="1138"/>
      <c r="C49" s="1139"/>
      <c r="D49" s="276"/>
      <c r="E49" s="1120" t="s">
        <v>531</v>
      </c>
      <c r="F49" s="1120"/>
      <c r="G49" s="1120"/>
      <c r="H49" s="1120"/>
      <c r="I49" s="1120"/>
      <c r="J49" s="1121"/>
      <c r="K49" s="274">
        <v>13</v>
      </c>
      <c r="L49" s="273">
        <v>15</v>
      </c>
      <c r="M49" s="273">
        <v>13</v>
      </c>
      <c r="N49" s="273">
        <v>16</v>
      </c>
      <c r="O49" s="272">
        <v>18</v>
      </c>
      <c r="P49" s="245"/>
      <c r="Q49" s="245"/>
      <c r="R49" s="245"/>
      <c r="S49" s="245"/>
      <c r="T49" s="245"/>
      <c r="U49" s="245"/>
    </row>
    <row r="50" spans="1:21" ht="30.75" customHeight="1">
      <c r="A50" s="245"/>
      <c r="B50" s="1138"/>
      <c r="C50" s="1139"/>
      <c r="D50" s="276"/>
      <c r="E50" s="1120" t="s">
        <v>530</v>
      </c>
      <c r="F50" s="1120"/>
      <c r="G50" s="1120"/>
      <c r="H50" s="1120"/>
      <c r="I50" s="1120"/>
      <c r="J50" s="1121"/>
      <c r="K50" s="274">
        <v>13</v>
      </c>
      <c r="L50" s="273">
        <v>13</v>
      </c>
      <c r="M50" s="273">
        <v>9</v>
      </c>
      <c r="N50" s="273">
        <v>1</v>
      </c>
      <c r="O50" s="272">
        <v>1</v>
      </c>
      <c r="P50" s="245"/>
      <c r="Q50" s="245"/>
      <c r="R50" s="245"/>
      <c r="S50" s="245"/>
      <c r="T50" s="245"/>
      <c r="U50" s="245"/>
    </row>
    <row r="51" spans="1:21" ht="30.75" customHeight="1">
      <c r="A51" s="245"/>
      <c r="B51" s="1140"/>
      <c r="C51" s="1141"/>
      <c r="D51" s="275"/>
      <c r="E51" s="1120" t="s">
        <v>529</v>
      </c>
      <c r="F51" s="1120"/>
      <c r="G51" s="1120"/>
      <c r="H51" s="1120"/>
      <c r="I51" s="1120"/>
      <c r="J51" s="1121"/>
      <c r="K51" s="274" t="s">
        <v>462</v>
      </c>
      <c r="L51" s="273" t="s">
        <v>462</v>
      </c>
      <c r="M51" s="273" t="s">
        <v>462</v>
      </c>
      <c r="N51" s="273" t="s">
        <v>462</v>
      </c>
      <c r="O51" s="272" t="s">
        <v>462</v>
      </c>
      <c r="P51" s="245"/>
      <c r="Q51" s="245"/>
      <c r="R51" s="245"/>
      <c r="S51" s="245"/>
      <c r="T51" s="245"/>
      <c r="U51" s="245"/>
    </row>
    <row r="52" spans="1:21" ht="30.75" customHeight="1">
      <c r="A52" s="245"/>
      <c r="B52" s="1118" t="s">
        <v>528</v>
      </c>
      <c r="C52" s="1119"/>
      <c r="D52" s="275"/>
      <c r="E52" s="1120" t="s">
        <v>527</v>
      </c>
      <c r="F52" s="1120"/>
      <c r="G52" s="1120"/>
      <c r="H52" s="1120"/>
      <c r="I52" s="1120"/>
      <c r="J52" s="1121"/>
      <c r="K52" s="274">
        <v>263</v>
      </c>
      <c r="L52" s="273">
        <v>258</v>
      </c>
      <c r="M52" s="273">
        <v>251</v>
      </c>
      <c r="N52" s="273">
        <v>234</v>
      </c>
      <c r="O52" s="272">
        <v>220</v>
      </c>
      <c r="P52" s="245"/>
      <c r="Q52" s="245"/>
      <c r="R52" s="245"/>
      <c r="S52" s="245"/>
      <c r="T52" s="245"/>
      <c r="U52" s="245"/>
    </row>
    <row r="53" spans="1:21" ht="30.75" customHeight="1" thickBot="1">
      <c r="A53" s="245"/>
      <c r="B53" s="1122" t="s">
        <v>526</v>
      </c>
      <c r="C53" s="1123"/>
      <c r="D53" s="271"/>
      <c r="E53" s="1124" t="s">
        <v>525</v>
      </c>
      <c r="F53" s="1124"/>
      <c r="G53" s="1124"/>
      <c r="H53" s="1124"/>
      <c r="I53" s="1124"/>
      <c r="J53" s="1125"/>
      <c r="K53" s="270">
        <v>335</v>
      </c>
      <c r="L53" s="269">
        <v>405</v>
      </c>
      <c r="M53" s="269">
        <v>414</v>
      </c>
      <c r="N53" s="269">
        <v>425</v>
      </c>
      <c r="O53" s="268">
        <v>442</v>
      </c>
      <c r="P53" s="245"/>
      <c r="Q53" s="245"/>
      <c r="R53" s="245"/>
      <c r="S53" s="245"/>
      <c r="T53" s="245"/>
      <c r="U53" s="245"/>
    </row>
    <row r="54" spans="1:21" ht="24" customHeight="1">
      <c r="A54" s="245"/>
      <c r="B54" s="246" t="s">
        <v>524</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c r="A55" s="245"/>
      <c r="B55" s="267" t="s">
        <v>523</v>
      </c>
      <c r="C55" s="266"/>
      <c r="D55" s="266"/>
      <c r="E55" s="266"/>
      <c r="F55" s="266"/>
      <c r="G55" s="266"/>
      <c r="H55" s="266"/>
      <c r="I55" s="266"/>
      <c r="J55" s="266"/>
      <c r="K55" s="265"/>
      <c r="L55" s="265"/>
      <c r="M55" s="265"/>
      <c r="N55" s="265"/>
      <c r="O55" s="264" t="s">
        <v>522</v>
      </c>
      <c r="P55" s="245"/>
      <c r="Q55" s="245"/>
      <c r="R55" s="245"/>
      <c r="S55" s="245"/>
      <c r="T55" s="245"/>
      <c r="U55" s="245"/>
    </row>
    <row r="56" spans="1:21" ht="31.5" customHeight="1" thickBot="1">
      <c r="A56" s="245"/>
      <c r="B56" s="263"/>
      <c r="C56" s="262"/>
      <c r="D56" s="262"/>
      <c r="E56" s="261"/>
      <c r="F56" s="261"/>
      <c r="G56" s="261"/>
      <c r="H56" s="261"/>
      <c r="I56" s="261"/>
      <c r="J56" s="260" t="s">
        <v>498</v>
      </c>
      <c r="K56" s="259" t="s">
        <v>521</v>
      </c>
      <c r="L56" s="258" t="s">
        <v>520</v>
      </c>
      <c r="M56" s="258" t="s">
        <v>519</v>
      </c>
      <c r="N56" s="258" t="s">
        <v>518</v>
      </c>
      <c r="O56" s="257" t="s">
        <v>517</v>
      </c>
      <c r="P56" s="245"/>
      <c r="Q56" s="245"/>
      <c r="R56" s="245"/>
      <c r="S56" s="245"/>
      <c r="T56" s="245"/>
      <c r="U56" s="245"/>
    </row>
    <row r="57" spans="1:21" ht="31.5" customHeight="1">
      <c r="B57" s="1126" t="s">
        <v>516</v>
      </c>
      <c r="C57" s="1127"/>
      <c r="D57" s="1130" t="s">
        <v>515</v>
      </c>
      <c r="E57" s="1131"/>
      <c r="F57" s="1131"/>
      <c r="G57" s="1131"/>
      <c r="H57" s="1131"/>
      <c r="I57" s="1131"/>
      <c r="J57" s="1132"/>
      <c r="K57" s="256" t="s">
        <v>378</v>
      </c>
      <c r="L57" s="255" t="s">
        <v>378</v>
      </c>
      <c r="M57" s="255" t="s">
        <v>378</v>
      </c>
      <c r="N57" s="255" t="s">
        <v>378</v>
      </c>
      <c r="O57" s="254" t="s">
        <v>378</v>
      </c>
    </row>
    <row r="58" spans="1:21" ht="31.5" customHeight="1" thickBot="1">
      <c r="B58" s="1128"/>
      <c r="C58" s="1129"/>
      <c r="D58" s="1133" t="s">
        <v>514</v>
      </c>
      <c r="E58" s="1134"/>
      <c r="F58" s="1134"/>
      <c r="G58" s="1134"/>
      <c r="H58" s="1134"/>
      <c r="I58" s="1134"/>
      <c r="J58" s="1135"/>
      <c r="K58" s="253" t="s">
        <v>378</v>
      </c>
      <c r="L58" s="252" t="s">
        <v>378</v>
      </c>
      <c r="M58" s="252" t="s">
        <v>378</v>
      </c>
      <c r="N58" s="252" t="s">
        <v>378</v>
      </c>
      <c r="O58" s="251" t="s">
        <v>378</v>
      </c>
    </row>
    <row r="59" spans="1:21" ht="24" customHeight="1">
      <c r="B59" s="250"/>
      <c r="C59" s="250"/>
      <c r="D59" s="248" t="s">
        <v>513</v>
      </c>
      <c r="E59" s="247"/>
      <c r="F59" s="247"/>
      <c r="G59" s="247"/>
      <c r="H59" s="247"/>
      <c r="I59" s="247"/>
      <c r="J59" s="247"/>
      <c r="K59" s="247"/>
      <c r="L59" s="247"/>
      <c r="M59" s="247"/>
      <c r="N59" s="247"/>
      <c r="O59" s="247"/>
    </row>
    <row r="60" spans="1:21" ht="24" customHeight="1">
      <c r="B60" s="249"/>
      <c r="C60" s="249"/>
      <c r="D60" s="248" t="s">
        <v>512</v>
      </c>
      <c r="E60" s="247"/>
      <c r="F60" s="247"/>
      <c r="G60" s="247"/>
      <c r="H60" s="247"/>
      <c r="I60" s="247"/>
      <c r="J60" s="247"/>
      <c r="K60" s="247"/>
      <c r="L60" s="247"/>
      <c r="M60" s="247"/>
      <c r="N60" s="247"/>
      <c r="O60" s="247"/>
    </row>
    <row r="61" spans="1:21" ht="24" customHeight="1">
      <c r="A61" s="245"/>
      <c r="B61" s="246"/>
      <c r="C61" s="245"/>
      <c r="D61" s="245"/>
      <c r="E61" s="245"/>
      <c r="F61" s="245"/>
      <c r="G61" s="245"/>
      <c r="H61" s="245"/>
      <c r="I61" s="245"/>
      <c r="J61" s="245"/>
      <c r="K61" s="245"/>
      <c r="L61" s="245"/>
      <c r="M61" s="245"/>
      <c r="N61" s="245"/>
      <c r="O61" s="245"/>
      <c r="P61" s="245"/>
      <c r="Q61" s="245"/>
      <c r="R61" s="245"/>
      <c r="S61" s="245"/>
      <c r="T61" s="245"/>
      <c r="U61" s="245"/>
    </row>
    <row r="62" spans="1:21" ht="24" customHeight="1">
      <c r="A62" s="245"/>
      <c r="B62" s="246"/>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Cn6L3ptD6Cd/aAgkiD1mSC7E5RtTsjyAKvg74LRO6p59RIGCQ32G+qxlY4lxBo/9jC+/aEP3F86/wCIYtT1Bew==" saltValue="aU5idy/HMipYNGn4u/FH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84B8-E937-463E-B761-366331195985}">
  <sheetPr>
    <pageSetUpPr fitToPage="1"/>
  </sheetPr>
  <dimension ref="B1:M86"/>
  <sheetViews>
    <sheetView showGridLines="0" zoomScale="55" zoomScaleNormal="55" zoomScaleSheetLayoutView="100" workbookViewId="0"/>
  </sheetViews>
  <sheetFormatPr defaultColWidth="0" defaultRowHeight="0" customHeight="1" zeroHeight="1"/>
  <cols>
    <col min="1" max="1" width="6.625" style="289" customWidth="1"/>
    <col min="2" max="3" width="12.625" style="289" customWidth="1"/>
    <col min="4" max="4" width="11.625" style="289" customWidth="1"/>
    <col min="5" max="8" width="10.375" style="289" customWidth="1"/>
    <col min="9" max="13" width="16.375" style="289" customWidth="1"/>
    <col min="14" max="19" width="12.625" style="289" customWidth="1"/>
    <col min="20" max="16384" width="0" style="28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6" t="s">
        <v>538</v>
      </c>
    </row>
    <row r="40" spans="2:13" ht="27.75" customHeight="1" thickBot="1">
      <c r="B40" s="315" t="s">
        <v>537</v>
      </c>
      <c r="C40" s="314"/>
      <c r="D40" s="314"/>
      <c r="E40" s="313"/>
      <c r="F40" s="313"/>
      <c r="G40" s="313"/>
      <c r="H40" s="312" t="s">
        <v>498</v>
      </c>
      <c r="I40" s="311" t="s">
        <v>4</v>
      </c>
      <c r="J40" s="310" t="s">
        <v>5</v>
      </c>
      <c r="K40" s="310" t="s">
        <v>6</v>
      </c>
      <c r="L40" s="310" t="s">
        <v>7</v>
      </c>
      <c r="M40" s="309" t="s">
        <v>8</v>
      </c>
    </row>
    <row r="41" spans="2:13" ht="27.75" customHeight="1">
      <c r="B41" s="1156" t="s">
        <v>554</v>
      </c>
      <c r="C41" s="1157"/>
      <c r="D41" s="308"/>
      <c r="E41" s="1158" t="s">
        <v>553</v>
      </c>
      <c r="F41" s="1158"/>
      <c r="G41" s="1158"/>
      <c r="H41" s="1159"/>
      <c r="I41" s="307">
        <v>3324</v>
      </c>
      <c r="J41" s="306">
        <v>3104</v>
      </c>
      <c r="K41" s="306">
        <v>2913</v>
      </c>
      <c r="L41" s="306">
        <v>2630</v>
      </c>
      <c r="M41" s="305">
        <v>2445</v>
      </c>
    </row>
    <row r="42" spans="2:13" ht="27.75" customHeight="1">
      <c r="B42" s="1146"/>
      <c r="C42" s="1147"/>
      <c r="D42" s="301"/>
      <c r="E42" s="1150" t="s">
        <v>552</v>
      </c>
      <c r="F42" s="1150"/>
      <c r="G42" s="1150"/>
      <c r="H42" s="1151"/>
      <c r="I42" s="300">
        <v>29</v>
      </c>
      <c r="J42" s="299">
        <v>17</v>
      </c>
      <c r="K42" s="299">
        <v>8</v>
      </c>
      <c r="L42" s="299">
        <v>6</v>
      </c>
      <c r="M42" s="298">
        <v>5</v>
      </c>
    </row>
    <row r="43" spans="2:13" ht="27.75" customHeight="1">
      <c r="B43" s="1146"/>
      <c r="C43" s="1147"/>
      <c r="D43" s="301"/>
      <c r="E43" s="1150" t="s">
        <v>551</v>
      </c>
      <c r="F43" s="1150"/>
      <c r="G43" s="1150"/>
      <c r="H43" s="1151"/>
      <c r="I43" s="300">
        <v>3849</v>
      </c>
      <c r="J43" s="299">
        <v>3638</v>
      </c>
      <c r="K43" s="299">
        <v>3557</v>
      </c>
      <c r="L43" s="299">
        <v>3227</v>
      </c>
      <c r="M43" s="298">
        <v>3026</v>
      </c>
    </row>
    <row r="44" spans="2:13" ht="27.75" customHeight="1">
      <c r="B44" s="1146"/>
      <c r="C44" s="1147"/>
      <c r="D44" s="301"/>
      <c r="E44" s="1150" t="s">
        <v>550</v>
      </c>
      <c r="F44" s="1150"/>
      <c r="G44" s="1150"/>
      <c r="H44" s="1151"/>
      <c r="I44" s="300">
        <v>382</v>
      </c>
      <c r="J44" s="299">
        <v>454</v>
      </c>
      <c r="K44" s="299">
        <v>422</v>
      </c>
      <c r="L44" s="299">
        <v>441</v>
      </c>
      <c r="M44" s="298">
        <v>490</v>
      </c>
    </row>
    <row r="45" spans="2:13" ht="27.75" customHeight="1">
      <c r="B45" s="1146"/>
      <c r="C45" s="1147"/>
      <c r="D45" s="301"/>
      <c r="E45" s="1150" t="s">
        <v>549</v>
      </c>
      <c r="F45" s="1150"/>
      <c r="G45" s="1150"/>
      <c r="H45" s="1151"/>
      <c r="I45" s="300">
        <v>466</v>
      </c>
      <c r="J45" s="299">
        <v>494</v>
      </c>
      <c r="K45" s="299">
        <v>648</v>
      </c>
      <c r="L45" s="299">
        <v>532</v>
      </c>
      <c r="M45" s="298">
        <v>518</v>
      </c>
    </row>
    <row r="46" spans="2:13" ht="27.75" customHeight="1">
      <c r="B46" s="1146"/>
      <c r="C46" s="1147"/>
      <c r="D46" s="304"/>
      <c r="E46" s="1150" t="s">
        <v>548</v>
      </c>
      <c r="F46" s="1150"/>
      <c r="G46" s="1150"/>
      <c r="H46" s="1151"/>
      <c r="I46" s="300" t="s">
        <v>462</v>
      </c>
      <c r="J46" s="299" t="s">
        <v>462</v>
      </c>
      <c r="K46" s="299" t="s">
        <v>462</v>
      </c>
      <c r="L46" s="299" t="s">
        <v>462</v>
      </c>
      <c r="M46" s="298" t="s">
        <v>462</v>
      </c>
    </row>
    <row r="47" spans="2:13" ht="27.75" customHeight="1">
      <c r="B47" s="1146"/>
      <c r="C47" s="1147"/>
      <c r="D47" s="303"/>
      <c r="E47" s="1160" t="s">
        <v>547</v>
      </c>
      <c r="F47" s="1161"/>
      <c r="G47" s="1161"/>
      <c r="H47" s="1162"/>
      <c r="I47" s="300" t="s">
        <v>462</v>
      </c>
      <c r="J47" s="299" t="s">
        <v>462</v>
      </c>
      <c r="K47" s="299" t="s">
        <v>462</v>
      </c>
      <c r="L47" s="299" t="s">
        <v>462</v>
      </c>
      <c r="M47" s="298" t="s">
        <v>462</v>
      </c>
    </row>
    <row r="48" spans="2:13" ht="27.75" customHeight="1">
      <c r="B48" s="1146"/>
      <c r="C48" s="1147"/>
      <c r="D48" s="301"/>
      <c r="E48" s="1150" t="s">
        <v>546</v>
      </c>
      <c r="F48" s="1150"/>
      <c r="G48" s="1150"/>
      <c r="H48" s="1151"/>
      <c r="I48" s="300" t="s">
        <v>462</v>
      </c>
      <c r="J48" s="299" t="s">
        <v>462</v>
      </c>
      <c r="K48" s="299" t="s">
        <v>462</v>
      </c>
      <c r="L48" s="299" t="s">
        <v>462</v>
      </c>
      <c r="M48" s="298" t="s">
        <v>462</v>
      </c>
    </row>
    <row r="49" spans="2:13" ht="27.75" customHeight="1">
      <c r="B49" s="1148"/>
      <c r="C49" s="1149"/>
      <c r="D49" s="301"/>
      <c r="E49" s="1150" t="s">
        <v>545</v>
      </c>
      <c r="F49" s="1150"/>
      <c r="G49" s="1150"/>
      <c r="H49" s="1151"/>
      <c r="I49" s="300" t="s">
        <v>462</v>
      </c>
      <c r="J49" s="299" t="s">
        <v>462</v>
      </c>
      <c r="K49" s="299" t="s">
        <v>462</v>
      </c>
      <c r="L49" s="299" t="s">
        <v>462</v>
      </c>
      <c r="M49" s="298" t="s">
        <v>462</v>
      </c>
    </row>
    <row r="50" spans="2:13" ht="27.75" customHeight="1">
      <c r="B50" s="1144" t="s">
        <v>544</v>
      </c>
      <c r="C50" s="1145"/>
      <c r="D50" s="302"/>
      <c r="E50" s="1150" t="s">
        <v>543</v>
      </c>
      <c r="F50" s="1150"/>
      <c r="G50" s="1150"/>
      <c r="H50" s="1151"/>
      <c r="I50" s="300">
        <v>1158</v>
      </c>
      <c r="J50" s="299">
        <v>1181</v>
      </c>
      <c r="K50" s="299">
        <v>1252</v>
      </c>
      <c r="L50" s="299">
        <v>1420</v>
      </c>
      <c r="M50" s="298">
        <v>1640</v>
      </c>
    </row>
    <row r="51" spans="2:13" ht="27.75" customHeight="1">
      <c r="B51" s="1146"/>
      <c r="C51" s="1147"/>
      <c r="D51" s="301"/>
      <c r="E51" s="1150" t="s">
        <v>542</v>
      </c>
      <c r="F51" s="1150"/>
      <c r="G51" s="1150"/>
      <c r="H51" s="1151"/>
      <c r="I51" s="300" t="s">
        <v>462</v>
      </c>
      <c r="J51" s="299" t="s">
        <v>462</v>
      </c>
      <c r="K51" s="299" t="s">
        <v>462</v>
      </c>
      <c r="L51" s="299" t="s">
        <v>462</v>
      </c>
      <c r="M51" s="298" t="s">
        <v>462</v>
      </c>
    </row>
    <row r="52" spans="2:13" ht="27.75" customHeight="1">
      <c r="B52" s="1148"/>
      <c r="C52" s="1149"/>
      <c r="D52" s="301"/>
      <c r="E52" s="1150" t="s">
        <v>541</v>
      </c>
      <c r="F52" s="1150"/>
      <c r="G52" s="1150"/>
      <c r="H52" s="1151"/>
      <c r="I52" s="300">
        <v>4941</v>
      </c>
      <c r="J52" s="299">
        <v>4661</v>
      </c>
      <c r="K52" s="299">
        <v>4330</v>
      </c>
      <c r="L52" s="299">
        <v>3940</v>
      </c>
      <c r="M52" s="298">
        <v>3734</v>
      </c>
    </row>
    <row r="53" spans="2:13" ht="27.75" customHeight="1" thickBot="1">
      <c r="B53" s="1152" t="s">
        <v>526</v>
      </c>
      <c r="C53" s="1153"/>
      <c r="D53" s="297"/>
      <c r="E53" s="1154" t="s">
        <v>540</v>
      </c>
      <c r="F53" s="1154"/>
      <c r="G53" s="1154"/>
      <c r="H53" s="1155"/>
      <c r="I53" s="296">
        <v>1952</v>
      </c>
      <c r="J53" s="295">
        <v>1864</v>
      </c>
      <c r="K53" s="295">
        <v>1966</v>
      </c>
      <c r="L53" s="295">
        <v>1476</v>
      </c>
      <c r="M53" s="294">
        <v>1110</v>
      </c>
    </row>
    <row r="54" spans="2:13" ht="27.75" customHeight="1">
      <c r="B54" s="293" t="s">
        <v>539</v>
      </c>
      <c r="C54" s="292"/>
      <c r="D54" s="292"/>
      <c r="E54" s="291"/>
      <c r="F54" s="291"/>
      <c r="G54" s="291"/>
      <c r="H54" s="291"/>
      <c r="I54" s="290"/>
      <c r="J54" s="290"/>
      <c r="K54" s="290"/>
      <c r="L54" s="290"/>
      <c r="M54" s="29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IXLlDivPljN4Sft+LFCrCcDF9tnuJuw2F0/ZUFK0SBQEvIIJbxOF3BEujZT3e0i0EXVdlolY2c30Cdp/yk8cQ==" saltValue="bvD/s80Fsrhhd3BwA4R1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5373A-AD1F-4B86-8B33-587988BA124A}">
  <sheetPr>
    <pageSetUpPr fitToPage="1"/>
  </sheetPr>
  <dimension ref="B1:W64"/>
  <sheetViews>
    <sheetView showGridLines="0" zoomScale="40" zoomScaleNormal="40" zoomScaleSheetLayoutView="100" workbookViewId="0"/>
  </sheetViews>
  <sheetFormatPr defaultColWidth="0" defaultRowHeight="0" customHeight="1" zeroHeight="1"/>
  <cols>
    <col min="1" max="1" width="8.25" style="199" customWidth="1"/>
    <col min="2" max="2" width="16.375" style="199" customWidth="1"/>
    <col min="3" max="5" width="26.25" style="199" customWidth="1"/>
    <col min="6" max="8" width="24.25" style="199" customWidth="1"/>
    <col min="9" max="14" width="26" style="199" customWidth="1"/>
    <col min="15" max="15" width="6.125" style="199" customWidth="1"/>
    <col min="16" max="16" width="9" style="199" hidden="1" customWidth="1"/>
    <col min="17" max="20" width="0" style="199" hidden="1" customWidth="1"/>
    <col min="21" max="21" width="9" style="199" hidden="1" customWidth="1"/>
    <col min="22" max="22" width="0" style="199" hidden="1" customWidth="1"/>
    <col min="23" max="23" width="9" style="199" hidden="1" customWidth="1"/>
    <col min="24" max="16384" width="0" style="19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19"/>
      <c r="C53" s="219"/>
      <c r="D53" s="219"/>
      <c r="E53" s="219"/>
      <c r="F53" s="219"/>
      <c r="G53" s="219"/>
      <c r="H53" s="339" t="s">
        <v>562</v>
      </c>
    </row>
    <row r="54" spans="2:8" ht="29.25" customHeight="1" thickBot="1">
      <c r="B54" s="338" t="s">
        <v>65</v>
      </c>
      <c r="C54" s="337"/>
      <c r="D54" s="337"/>
      <c r="E54" s="336" t="s">
        <v>498</v>
      </c>
      <c r="F54" s="335" t="s">
        <v>6</v>
      </c>
      <c r="G54" s="335" t="s">
        <v>7</v>
      </c>
      <c r="H54" s="334" t="s">
        <v>8</v>
      </c>
    </row>
    <row r="55" spans="2:8" ht="52.5" customHeight="1">
      <c r="B55" s="333"/>
      <c r="C55" s="1171" t="s">
        <v>44</v>
      </c>
      <c r="D55" s="1171"/>
      <c r="E55" s="1172"/>
      <c r="F55" s="332">
        <v>425</v>
      </c>
      <c r="G55" s="332">
        <v>475</v>
      </c>
      <c r="H55" s="331">
        <v>518</v>
      </c>
    </row>
    <row r="56" spans="2:8" ht="52.5" customHeight="1">
      <c r="B56" s="328"/>
      <c r="C56" s="1173" t="s">
        <v>561</v>
      </c>
      <c r="D56" s="1173"/>
      <c r="E56" s="1174"/>
      <c r="F56" s="330">
        <v>85</v>
      </c>
      <c r="G56" s="330">
        <v>85</v>
      </c>
      <c r="H56" s="329">
        <v>85</v>
      </c>
    </row>
    <row r="57" spans="2:8" ht="53.25" customHeight="1">
      <c r="B57" s="328"/>
      <c r="C57" s="1175" t="s">
        <v>39</v>
      </c>
      <c r="D57" s="1175"/>
      <c r="E57" s="1176"/>
      <c r="F57" s="327">
        <v>576</v>
      </c>
      <c r="G57" s="327">
        <v>659</v>
      </c>
      <c r="H57" s="326">
        <v>768</v>
      </c>
    </row>
    <row r="58" spans="2:8" ht="45.75" customHeight="1">
      <c r="B58" s="325"/>
      <c r="C58" s="1163" t="s">
        <v>560</v>
      </c>
      <c r="D58" s="1164"/>
      <c r="E58" s="1165"/>
      <c r="F58" s="324">
        <v>198</v>
      </c>
      <c r="G58" s="324">
        <v>219</v>
      </c>
      <c r="H58" s="323">
        <v>241</v>
      </c>
    </row>
    <row r="59" spans="2:8" ht="45.75" customHeight="1">
      <c r="B59" s="325"/>
      <c r="C59" s="1163" t="s">
        <v>559</v>
      </c>
      <c r="D59" s="1164"/>
      <c r="E59" s="1165"/>
      <c r="F59" s="324">
        <v>127</v>
      </c>
      <c r="G59" s="324">
        <v>127</v>
      </c>
      <c r="H59" s="323">
        <v>127</v>
      </c>
    </row>
    <row r="60" spans="2:8" ht="45.75" customHeight="1">
      <c r="B60" s="325"/>
      <c r="C60" s="1163" t="s">
        <v>558</v>
      </c>
      <c r="D60" s="1164"/>
      <c r="E60" s="1165"/>
      <c r="F60" s="324">
        <v>79</v>
      </c>
      <c r="G60" s="324">
        <v>95</v>
      </c>
      <c r="H60" s="323">
        <v>111</v>
      </c>
    </row>
    <row r="61" spans="2:8" ht="45.75" customHeight="1">
      <c r="B61" s="325"/>
      <c r="C61" s="1163" t="s">
        <v>557</v>
      </c>
      <c r="D61" s="1164"/>
      <c r="E61" s="1165"/>
      <c r="F61" s="324">
        <v>29</v>
      </c>
      <c r="G61" s="324">
        <v>44</v>
      </c>
      <c r="H61" s="323">
        <v>101</v>
      </c>
    </row>
    <row r="62" spans="2:8" ht="45.75" customHeight="1" thickBot="1">
      <c r="B62" s="322"/>
      <c r="C62" s="1166" t="s">
        <v>556</v>
      </c>
      <c r="D62" s="1167"/>
      <c r="E62" s="1168"/>
      <c r="F62" s="321">
        <v>60</v>
      </c>
      <c r="G62" s="321">
        <v>78</v>
      </c>
      <c r="H62" s="320">
        <v>73</v>
      </c>
    </row>
    <row r="63" spans="2:8" ht="52.5" customHeight="1" thickBot="1">
      <c r="B63" s="319"/>
      <c r="C63" s="1169" t="s">
        <v>555</v>
      </c>
      <c r="D63" s="1169"/>
      <c r="E63" s="1170"/>
      <c r="F63" s="318">
        <v>1086</v>
      </c>
      <c r="G63" s="318">
        <v>1218</v>
      </c>
      <c r="H63" s="317">
        <v>1371</v>
      </c>
    </row>
    <row r="64" spans="2:8" ht="15" customHeight="1"/>
  </sheetData>
  <sheetProtection algorithmName="SHA-512" hashValue="4LElCLqpK1upmMsMtldvQ+VW5far2VZfly0BJ7o95gAdVJE1dQFgyBocvPontKVffU4nKd68mvj5ors7FvKj9w==" saltValue="e1nxGaXRPdZ0ANMcmFVs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178" t="s">
        <v>17</v>
      </c>
      <c r="AO43" s="1179"/>
      <c r="AP43" s="1179"/>
      <c r="AQ43" s="1179"/>
      <c r="AR43" s="1179"/>
      <c r="AS43" s="1179"/>
      <c r="AT43" s="1179"/>
      <c r="AU43" s="1179"/>
      <c r="AV43" s="1179"/>
      <c r="AW43" s="1179"/>
      <c r="AX43" s="1179"/>
      <c r="AY43" s="1179"/>
      <c r="AZ43" s="1179"/>
      <c r="BA43" s="1179"/>
      <c r="BB43" s="1179"/>
      <c r="BC43" s="1179"/>
      <c r="BD43" s="1179"/>
      <c r="BE43" s="1179"/>
      <c r="BF43" s="1179"/>
      <c r="BG43" s="1179"/>
      <c r="BH43" s="1179"/>
      <c r="BI43" s="1179"/>
      <c r="BJ43" s="1179"/>
      <c r="BK43" s="1179"/>
      <c r="BL43" s="1179"/>
      <c r="BM43" s="1179"/>
      <c r="BN43" s="1179"/>
      <c r="BO43" s="1179"/>
      <c r="BP43" s="1179"/>
      <c r="BQ43" s="1179"/>
      <c r="BR43" s="1179"/>
      <c r="BS43" s="1179"/>
      <c r="BT43" s="1179"/>
      <c r="BU43" s="1179"/>
      <c r="BV43" s="1179"/>
      <c r="BW43" s="1179"/>
      <c r="BX43" s="1179"/>
      <c r="BY43" s="1179"/>
      <c r="BZ43" s="1179"/>
      <c r="CA43" s="1179"/>
      <c r="CB43" s="1179"/>
      <c r="CC43" s="1179"/>
      <c r="CD43" s="1179"/>
      <c r="CE43" s="1179"/>
      <c r="CF43" s="1179"/>
      <c r="CG43" s="1179"/>
      <c r="CH43" s="1179"/>
      <c r="CI43" s="1179"/>
      <c r="CJ43" s="1179"/>
      <c r="CK43" s="1179"/>
      <c r="CL43" s="1179"/>
      <c r="CM43" s="1179"/>
      <c r="CN43" s="1179"/>
      <c r="CO43" s="1179"/>
      <c r="CP43" s="1179"/>
      <c r="CQ43" s="1179"/>
      <c r="CR43" s="1179"/>
      <c r="CS43" s="1179"/>
      <c r="CT43" s="1179"/>
      <c r="CU43" s="1179"/>
      <c r="CV43" s="1179"/>
      <c r="CW43" s="1179"/>
      <c r="CX43" s="1179"/>
      <c r="CY43" s="1179"/>
      <c r="CZ43" s="1179"/>
      <c r="DA43" s="1179"/>
      <c r="DB43" s="1179"/>
      <c r="DC43" s="1180"/>
    </row>
    <row r="44" spans="2:109">
      <c r="B44" s="12"/>
      <c r="AN44" s="1181"/>
      <c r="AO44" s="1182"/>
      <c r="AP44" s="1182"/>
      <c r="AQ44" s="1182"/>
      <c r="AR44" s="1182"/>
      <c r="AS44" s="1182"/>
      <c r="AT44" s="1182"/>
      <c r="AU44" s="1182"/>
      <c r="AV44" s="1182"/>
      <c r="AW44" s="1182"/>
      <c r="AX44" s="1182"/>
      <c r="AY44" s="1182"/>
      <c r="AZ44" s="1182"/>
      <c r="BA44" s="1182"/>
      <c r="BB44" s="1182"/>
      <c r="BC44" s="1182"/>
      <c r="BD44" s="1182"/>
      <c r="BE44" s="1182"/>
      <c r="BF44" s="1182"/>
      <c r="BG44" s="1182"/>
      <c r="BH44" s="1182"/>
      <c r="BI44" s="1182"/>
      <c r="BJ44" s="1182"/>
      <c r="BK44" s="1182"/>
      <c r="BL44" s="1182"/>
      <c r="BM44" s="1182"/>
      <c r="BN44" s="1182"/>
      <c r="BO44" s="1182"/>
      <c r="BP44" s="1182"/>
      <c r="BQ44" s="1182"/>
      <c r="BR44" s="1182"/>
      <c r="BS44" s="1182"/>
      <c r="BT44" s="1182"/>
      <c r="BU44" s="1182"/>
      <c r="BV44" s="1182"/>
      <c r="BW44" s="1182"/>
      <c r="BX44" s="1182"/>
      <c r="BY44" s="1182"/>
      <c r="BZ44" s="1182"/>
      <c r="CA44" s="1182"/>
      <c r="CB44" s="1182"/>
      <c r="CC44" s="1182"/>
      <c r="CD44" s="1182"/>
      <c r="CE44" s="1182"/>
      <c r="CF44" s="1182"/>
      <c r="CG44" s="1182"/>
      <c r="CH44" s="1182"/>
      <c r="CI44" s="1182"/>
      <c r="CJ44" s="1182"/>
      <c r="CK44" s="1182"/>
      <c r="CL44" s="1182"/>
      <c r="CM44" s="1182"/>
      <c r="CN44" s="1182"/>
      <c r="CO44" s="1182"/>
      <c r="CP44" s="1182"/>
      <c r="CQ44" s="1182"/>
      <c r="CR44" s="1182"/>
      <c r="CS44" s="1182"/>
      <c r="CT44" s="1182"/>
      <c r="CU44" s="1182"/>
      <c r="CV44" s="1182"/>
      <c r="CW44" s="1182"/>
      <c r="CX44" s="1182"/>
      <c r="CY44" s="1182"/>
      <c r="CZ44" s="1182"/>
      <c r="DA44" s="1182"/>
      <c r="DB44" s="1182"/>
      <c r="DC44" s="1183"/>
    </row>
    <row r="45" spans="2:109">
      <c r="B45" s="12"/>
      <c r="AN45" s="1181"/>
      <c r="AO45" s="1182"/>
      <c r="AP45" s="1182"/>
      <c r="AQ45" s="1182"/>
      <c r="AR45" s="1182"/>
      <c r="AS45" s="1182"/>
      <c r="AT45" s="1182"/>
      <c r="AU45" s="1182"/>
      <c r="AV45" s="1182"/>
      <c r="AW45" s="1182"/>
      <c r="AX45" s="1182"/>
      <c r="AY45" s="1182"/>
      <c r="AZ45" s="1182"/>
      <c r="BA45" s="1182"/>
      <c r="BB45" s="1182"/>
      <c r="BC45" s="1182"/>
      <c r="BD45" s="1182"/>
      <c r="BE45" s="1182"/>
      <c r="BF45" s="1182"/>
      <c r="BG45" s="1182"/>
      <c r="BH45" s="1182"/>
      <c r="BI45" s="1182"/>
      <c r="BJ45" s="1182"/>
      <c r="BK45" s="1182"/>
      <c r="BL45" s="1182"/>
      <c r="BM45" s="1182"/>
      <c r="BN45" s="1182"/>
      <c r="BO45" s="1182"/>
      <c r="BP45" s="1182"/>
      <c r="BQ45" s="1182"/>
      <c r="BR45" s="1182"/>
      <c r="BS45" s="1182"/>
      <c r="BT45" s="1182"/>
      <c r="BU45" s="1182"/>
      <c r="BV45" s="1182"/>
      <c r="BW45" s="1182"/>
      <c r="BX45" s="1182"/>
      <c r="BY45" s="1182"/>
      <c r="BZ45" s="1182"/>
      <c r="CA45" s="1182"/>
      <c r="CB45" s="1182"/>
      <c r="CC45" s="1182"/>
      <c r="CD45" s="1182"/>
      <c r="CE45" s="1182"/>
      <c r="CF45" s="1182"/>
      <c r="CG45" s="1182"/>
      <c r="CH45" s="1182"/>
      <c r="CI45" s="1182"/>
      <c r="CJ45" s="1182"/>
      <c r="CK45" s="1182"/>
      <c r="CL45" s="1182"/>
      <c r="CM45" s="1182"/>
      <c r="CN45" s="1182"/>
      <c r="CO45" s="1182"/>
      <c r="CP45" s="1182"/>
      <c r="CQ45" s="1182"/>
      <c r="CR45" s="1182"/>
      <c r="CS45" s="1182"/>
      <c r="CT45" s="1182"/>
      <c r="CU45" s="1182"/>
      <c r="CV45" s="1182"/>
      <c r="CW45" s="1182"/>
      <c r="CX45" s="1182"/>
      <c r="CY45" s="1182"/>
      <c r="CZ45" s="1182"/>
      <c r="DA45" s="1182"/>
      <c r="DB45" s="1182"/>
      <c r="DC45" s="1183"/>
    </row>
    <row r="46" spans="2:109">
      <c r="B46" s="12"/>
      <c r="AN46" s="1181"/>
      <c r="AO46" s="1182"/>
      <c r="AP46" s="1182"/>
      <c r="AQ46" s="1182"/>
      <c r="AR46" s="1182"/>
      <c r="AS46" s="1182"/>
      <c r="AT46" s="1182"/>
      <c r="AU46" s="1182"/>
      <c r="AV46" s="1182"/>
      <c r="AW46" s="1182"/>
      <c r="AX46" s="1182"/>
      <c r="AY46" s="1182"/>
      <c r="AZ46" s="1182"/>
      <c r="BA46" s="1182"/>
      <c r="BB46" s="1182"/>
      <c r="BC46" s="1182"/>
      <c r="BD46" s="1182"/>
      <c r="BE46" s="1182"/>
      <c r="BF46" s="1182"/>
      <c r="BG46" s="1182"/>
      <c r="BH46" s="1182"/>
      <c r="BI46" s="1182"/>
      <c r="BJ46" s="1182"/>
      <c r="BK46" s="1182"/>
      <c r="BL46" s="1182"/>
      <c r="BM46" s="1182"/>
      <c r="BN46" s="1182"/>
      <c r="BO46" s="1182"/>
      <c r="BP46" s="1182"/>
      <c r="BQ46" s="1182"/>
      <c r="BR46" s="1182"/>
      <c r="BS46" s="1182"/>
      <c r="BT46" s="1182"/>
      <c r="BU46" s="1182"/>
      <c r="BV46" s="1182"/>
      <c r="BW46" s="1182"/>
      <c r="BX46" s="1182"/>
      <c r="BY46" s="1182"/>
      <c r="BZ46" s="1182"/>
      <c r="CA46" s="1182"/>
      <c r="CB46" s="1182"/>
      <c r="CC46" s="1182"/>
      <c r="CD46" s="1182"/>
      <c r="CE46" s="1182"/>
      <c r="CF46" s="1182"/>
      <c r="CG46" s="1182"/>
      <c r="CH46" s="1182"/>
      <c r="CI46" s="1182"/>
      <c r="CJ46" s="1182"/>
      <c r="CK46" s="1182"/>
      <c r="CL46" s="1182"/>
      <c r="CM46" s="1182"/>
      <c r="CN46" s="1182"/>
      <c r="CO46" s="1182"/>
      <c r="CP46" s="1182"/>
      <c r="CQ46" s="1182"/>
      <c r="CR46" s="1182"/>
      <c r="CS46" s="1182"/>
      <c r="CT46" s="1182"/>
      <c r="CU46" s="1182"/>
      <c r="CV46" s="1182"/>
      <c r="CW46" s="1182"/>
      <c r="CX46" s="1182"/>
      <c r="CY46" s="1182"/>
      <c r="CZ46" s="1182"/>
      <c r="DA46" s="1182"/>
      <c r="DB46" s="1182"/>
      <c r="DC46" s="1183"/>
    </row>
    <row r="47" spans="2:109">
      <c r="B47" s="12"/>
      <c r="AN47" s="1184"/>
      <c r="AO47" s="1185"/>
      <c r="AP47" s="1185"/>
      <c r="AQ47" s="1185"/>
      <c r="AR47" s="1185"/>
      <c r="AS47" s="1185"/>
      <c r="AT47" s="1185"/>
      <c r="AU47" s="1185"/>
      <c r="AV47" s="1185"/>
      <c r="AW47" s="1185"/>
      <c r="AX47" s="1185"/>
      <c r="AY47" s="1185"/>
      <c r="AZ47" s="1185"/>
      <c r="BA47" s="1185"/>
      <c r="BB47" s="1185"/>
      <c r="BC47" s="1185"/>
      <c r="BD47" s="1185"/>
      <c r="BE47" s="1185"/>
      <c r="BF47" s="1185"/>
      <c r="BG47" s="1185"/>
      <c r="BH47" s="1185"/>
      <c r="BI47" s="1185"/>
      <c r="BJ47" s="1185"/>
      <c r="BK47" s="1185"/>
      <c r="BL47" s="1185"/>
      <c r="BM47" s="1185"/>
      <c r="BN47" s="1185"/>
      <c r="BO47" s="1185"/>
      <c r="BP47" s="1185"/>
      <c r="BQ47" s="1185"/>
      <c r="BR47" s="1185"/>
      <c r="BS47" s="1185"/>
      <c r="BT47" s="1185"/>
      <c r="BU47" s="1185"/>
      <c r="BV47" s="1185"/>
      <c r="BW47" s="1185"/>
      <c r="BX47" s="1185"/>
      <c r="BY47" s="1185"/>
      <c r="BZ47" s="1185"/>
      <c r="CA47" s="1185"/>
      <c r="CB47" s="1185"/>
      <c r="CC47" s="1185"/>
      <c r="CD47" s="1185"/>
      <c r="CE47" s="1185"/>
      <c r="CF47" s="1185"/>
      <c r="CG47" s="1185"/>
      <c r="CH47" s="1185"/>
      <c r="CI47" s="1185"/>
      <c r="CJ47" s="1185"/>
      <c r="CK47" s="1185"/>
      <c r="CL47" s="1185"/>
      <c r="CM47" s="1185"/>
      <c r="CN47" s="1185"/>
      <c r="CO47" s="1185"/>
      <c r="CP47" s="1185"/>
      <c r="CQ47" s="1185"/>
      <c r="CR47" s="1185"/>
      <c r="CS47" s="1185"/>
      <c r="CT47" s="1185"/>
      <c r="CU47" s="1185"/>
      <c r="CV47" s="1185"/>
      <c r="CW47" s="1185"/>
      <c r="CX47" s="1185"/>
      <c r="CY47" s="1185"/>
      <c r="CZ47" s="1185"/>
      <c r="DA47" s="1185"/>
      <c r="DB47" s="1185"/>
      <c r="DC47" s="1186"/>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187"/>
      <c r="H50" s="1187"/>
      <c r="I50" s="1187"/>
      <c r="J50" s="1187"/>
      <c r="K50" s="22"/>
      <c r="L50" s="22"/>
      <c r="M50" s="23"/>
      <c r="N50" s="23"/>
      <c r="AN50" s="1188"/>
      <c r="AO50" s="1189"/>
      <c r="AP50" s="1189"/>
      <c r="AQ50" s="1189"/>
      <c r="AR50" s="1189"/>
      <c r="AS50" s="1189"/>
      <c r="AT50" s="1189"/>
      <c r="AU50" s="1189"/>
      <c r="AV50" s="1189"/>
      <c r="AW50" s="1189"/>
      <c r="AX50" s="1189"/>
      <c r="AY50" s="1189"/>
      <c r="AZ50" s="1189"/>
      <c r="BA50" s="1189"/>
      <c r="BB50" s="1189"/>
      <c r="BC50" s="1189"/>
      <c r="BD50" s="1189"/>
      <c r="BE50" s="1189"/>
      <c r="BF50" s="1189"/>
      <c r="BG50" s="1189"/>
      <c r="BH50" s="1189"/>
      <c r="BI50" s="1189"/>
      <c r="BJ50" s="1189"/>
      <c r="BK50" s="1189"/>
      <c r="BL50" s="1189"/>
      <c r="BM50" s="1189"/>
      <c r="BN50" s="1189"/>
      <c r="BO50" s="1190"/>
      <c r="BP50" s="1191" t="s">
        <v>4</v>
      </c>
      <c r="BQ50" s="1191"/>
      <c r="BR50" s="1191"/>
      <c r="BS50" s="1191"/>
      <c r="BT50" s="1191"/>
      <c r="BU50" s="1191"/>
      <c r="BV50" s="1191"/>
      <c r="BW50" s="1191"/>
      <c r="BX50" s="1191" t="s">
        <v>5</v>
      </c>
      <c r="BY50" s="1191"/>
      <c r="BZ50" s="1191"/>
      <c r="CA50" s="1191"/>
      <c r="CB50" s="1191"/>
      <c r="CC50" s="1191"/>
      <c r="CD50" s="1191"/>
      <c r="CE50" s="1191"/>
      <c r="CF50" s="1191" t="s">
        <v>6</v>
      </c>
      <c r="CG50" s="1191"/>
      <c r="CH50" s="1191"/>
      <c r="CI50" s="1191"/>
      <c r="CJ50" s="1191"/>
      <c r="CK50" s="1191"/>
      <c r="CL50" s="1191"/>
      <c r="CM50" s="1191"/>
      <c r="CN50" s="1191" t="s">
        <v>7</v>
      </c>
      <c r="CO50" s="1191"/>
      <c r="CP50" s="1191"/>
      <c r="CQ50" s="1191"/>
      <c r="CR50" s="1191"/>
      <c r="CS50" s="1191"/>
      <c r="CT50" s="1191"/>
      <c r="CU50" s="1191"/>
      <c r="CV50" s="1191" t="s">
        <v>8</v>
      </c>
      <c r="CW50" s="1191"/>
      <c r="CX50" s="1191"/>
      <c r="CY50" s="1191"/>
      <c r="CZ50" s="1191"/>
      <c r="DA50" s="1191"/>
      <c r="DB50" s="1191"/>
      <c r="DC50" s="1191"/>
    </row>
    <row r="51" spans="1:109" ht="13.5" customHeight="1">
      <c r="B51" s="12"/>
      <c r="G51" s="1192"/>
      <c r="H51" s="1192"/>
      <c r="I51" s="1195"/>
      <c r="J51" s="1195"/>
      <c r="K51" s="1193"/>
      <c r="L51" s="1193"/>
      <c r="M51" s="1193"/>
      <c r="N51" s="1193"/>
      <c r="AM51" s="21"/>
      <c r="AN51" s="1194" t="s">
        <v>9</v>
      </c>
      <c r="AO51" s="1194"/>
      <c r="AP51" s="1194"/>
      <c r="AQ51" s="1194"/>
      <c r="AR51" s="1194"/>
      <c r="AS51" s="1194"/>
      <c r="AT51" s="1194"/>
      <c r="AU51" s="1194"/>
      <c r="AV51" s="1194"/>
      <c r="AW51" s="1194"/>
      <c r="AX51" s="1194"/>
      <c r="AY51" s="1194"/>
      <c r="AZ51" s="1194"/>
      <c r="BA51" s="1194"/>
      <c r="BB51" s="1194" t="s">
        <v>10</v>
      </c>
      <c r="BC51" s="1194"/>
      <c r="BD51" s="1194"/>
      <c r="BE51" s="1194"/>
      <c r="BF51" s="1194"/>
      <c r="BG51" s="1194"/>
      <c r="BH51" s="1194"/>
      <c r="BI51" s="1194"/>
      <c r="BJ51" s="1194"/>
      <c r="BK51" s="1194"/>
      <c r="BL51" s="1194"/>
      <c r="BM51" s="1194"/>
      <c r="BN51" s="1194"/>
      <c r="BO51" s="1194"/>
      <c r="BP51" s="1177">
        <v>42.6</v>
      </c>
      <c r="BQ51" s="1177"/>
      <c r="BR51" s="1177"/>
      <c r="BS51" s="1177"/>
      <c r="BT51" s="1177"/>
      <c r="BU51" s="1177"/>
      <c r="BV51" s="1177"/>
      <c r="BW51" s="1177"/>
      <c r="BX51" s="1177">
        <v>40.700000000000003</v>
      </c>
      <c r="BY51" s="1177"/>
      <c r="BZ51" s="1177"/>
      <c r="CA51" s="1177"/>
      <c r="CB51" s="1177"/>
      <c r="CC51" s="1177"/>
      <c r="CD51" s="1177"/>
      <c r="CE51" s="1177"/>
      <c r="CF51" s="1177">
        <v>44.2</v>
      </c>
      <c r="CG51" s="1177"/>
      <c r="CH51" s="1177"/>
      <c r="CI51" s="1177"/>
      <c r="CJ51" s="1177"/>
      <c r="CK51" s="1177"/>
      <c r="CL51" s="1177"/>
      <c r="CM51" s="1177"/>
      <c r="CN51" s="1177">
        <v>32.299999999999997</v>
      </c>
      <c r="CO51" s="1177"/>
      <c r="CP51" s="1177"/>
      <c r="CQ51" s="1177"/>
      <c r="CR51" s="1177"/>
      <c r="CS51" s="1177"/>
      <c r="CT51" s="1177"/>
      <c r="CU51" s="1177"/>
      <c r="CV51" s="1177">
        <v>24</v>
      </c>
      <c r="CW51" s="1177"/>
      <c r="CX51" s="1177"/>
      <c r="CY51" s="1177"/>
      <c r="CZ51" s="1177"/>
      <c r="DA51" s="1177"/>
      <c r="DB51" s="1177"/>
      <c r="DC51" s="1177"/>
    </row>
    <row r="52" spans="1:109">
      <c r="B52" s="12"/>
      <c r="G52" s="1192"/>
      <c r="H52" s="1192"/>
      <c r="I52" s="1195"/>
      <c r="J52" s="1195"/>
      <c r="K52" s="1193"/>
      <c r="L52" s="1193"/>
      <c r="M52" s="1193"/>
      <c r="N52" s="1193"/>
      <c r="AM52" s="21"/>
      <c r="AN52" s="1194"/>
      <c r="AO52" s="1194"/>
      <c r="AP52" s="1194"/>
      <c r="AQ52" s="1194"/>
      <c r="AR52" s="1194"/>
      <c r="AS52" s="1194"/>
      <c r="AT52" s="1194"/>
      <c r="AU52" s="1194"/>
      <c r="AV52" s="1194"/>
      <c r="AW52" s="1194"/>
      <c r="AX52" s="1194"/>
      <c r="AY52" s="1194"/>
      <c r="AZ52" s="1194"/>
      <c r="BA52" s="1194"/>
      <c r="BB52" s="1194"/>
      <c r="BC52" s="1194"/>
      <c r="BD52" s="1194"/>
      <c r="BE52" s="1194"/>
      <c r="BF52" s="1194"/>
      <c r="BG52" s="1194"/>
      <c r="BH52" s="1194"/>
      <c r="BI52" s="1194"/>
      <c r="BJ52" s="1194"/>
      <c r="BK52" s="1194"/>
      <c r="BL52" s="1194"/>
      <c r="BM52" s="1194"/>
      <c r="BN52" s="1194"/>
      <c r="BO52" s="1194"/>
      <c r="BP52" s="1177"/>
      <c r="BQ52" s="1177"/>
      <c r="BR52" s="1177"/>
      <c r="BS52" s="1177"/>
      <c r="BT52" s="1177"/>
      <c r="BU52" s="1177"/>
      <c r="BV52" s="1177"/>
      <c r="BW52" s="1177"/>
      <c r="BX52" s="1177"/>
      <c r="BY52" s="1177"/>
      <c r="BZ52" s="1177"/>
      <c r="CA52" s="1177"/>
      <c r="CB52" s="1177"/>
      <c r="CC52" s="1177"/>
      <c r="CD52" s="1177"/>
      <c r="CE52" s="1177"/>
      <c r="CF52" s="1177"/>
      <c r="CG52" s="1177"/>
      <c r="CH52" s="1177"/>
      <c r="CI52" s="1177"/>
      <c r="CJ52" s="1177"/>
      <c r="CK52" s="1177"/>
      <c r="CL52" s="1177"/>
      <c r="CM52" s="1177"/>
      <c r="CN52" s="1177"/>
      <c r="CO52" s="1177"/>
      <c r="CP52" s="1177"/>
      <c r="CQ52" s="1177"/>
      <c r="CR52" s="1177"/>
      <c r="CS52" s="1177"/>
      <c r="CT52" s="1177"/>
      <c r="CU52" s="1177"/>
      <c r="CV52" s="1177"/>
      <c r="CW52" s="1177"/>
      <c r="CX52" s="1177"/>
      <c r="CY52" s="1177"/>
      <c r="CZ52" s="1177"/>
      <c r="DA52" s="1177"/>
      <c r="DB52" s="1177"/>
      <c r="DC52" s="1177"/>
    </row>
    <row r="53" spans="1:109">
      <c r="A53" s="20"/>
      <c r="B53" s="12"/>
      <c r="G53" s="1192"/>
      <c r="H53" s="1192"/>
      <c r="I53" s="1187"/>
      <c r="J53" s="1187"/>
      <c r="K53" s="1193"/>
      <c r="L53" s="1193"/>
      <c r="M53" s="1193"/>
      <c r="N53" s="1193"/>
      <c r="AM53" s="21"/>
      <c r="AN53" s="1194"/>
      <c r="AO53" s="1194"/>
      <c r="AP53" s="1194"/>
      <c r="AQ53" s="1194"/>
      <c r="AR53" s="1194"/>
      <c r="AS53" s="1194"/>
      <c r="AT53" s="1194"/>
      <c r="AU53" s="1194"/>
      <c r="AV53" s="1194"/>
      <c r="AW53" s="1194"/>
      <c r="AX53" s="1194"/>
      <c r="AY53" s="1194"/>
      <c r="AZ53" s="1194"/>
      <c r="BA53" s="1194"/>
      <c r="BB53" s="1194" t="s">
        <v>11</v>
      </c>
      <c r="BC53" s="1194"/>
      <c r="BD53" s="1194"/>
      <c r="BE53" s="1194"/>
      <c r="BF53" s="1194"/>
      <c r="BG53" s="1194"/>
      <c r="BH53" s="1194"/>
      <c r="BI53" s="1194"/>
      <c r="BJ53" s="1194"/>
      <c r="BK53" s="1194"/>
      <c r="BL53" s="1194"/>
      <c r="BM53" s="1194"/>
      <c r="BN53" s="1194"/>
      <c r="BO53" s="1194"/>
      <c r="BP53" s="1177">
        <v>74.2</v>
      </c>
      <c r="BQ53" s="1177"/>
      <c r="BR53" s="1177"/>
      <c r="BS53" s="1177"/>
      <c r="BT53" s="1177"/>
      <c r="BU53" s="1177"/>
      <c r="BV53" s="1177"/>
      <c r="BW53" s="1177"/>
      <c r="BX53" s="1177">
        <v>75.599999999999994</v>
      </c>
      <c r="BY53" s="1177"/>
      <c r="BZ53" s="1177"/>
      <c r="CA53" s="1177"/>
      <c r="CB53" s="1177"/>
      <c r="CC53" s="1177"/>
      <c r="CD53" s="1177"/>
      <c r="CE53" s="1177"/>
      <c r="CF53" s="1177">
        <v>77</v>
      </c>
      <c r="CG53" s="1177"/>
      <c r="CH53" s="1177"/>
      <c r="CI53" s="1177"/>
      <c r="CJ53" s="1177"/>
      <c r="CK53" s="1177"/>
      <c r="CL53" s="1177"/>
      <c r="CM53" s="1177"/>
      <c r="CN53" s="1177">
        <v>77.8</v>
      </c>
      <c r="CO53" s="1177"/>
      <c r="CP53" s="1177"/>
      <c r="CQ53" s="1177"/>
      <c r="CR53" s="1177"/>
      <c r="CS53" s="1177"/>
      <c r="CT53" s="1177"/>
      <c r="CU53" s="1177"/>
      <c r="CV53" s="1177">
        <v>78.5</v>
      </c>
      <c r="CW53" s="1177"/>
      <c r="CX53" s="1177"/>
      <c r="CY53" s="1177"/>
      <c r="CZ53" s="1177"/>
      <c r="DA53" s="1177"/>
      <c r="DB53" s="1177"/>
      <c r="DC53" s="1177"/>
    </row>
    <row r="54" spans="1:109">
      <c r="A54" s="20"/>
      <c r="B54" s="12"/>
      <c r="G54" s="1192"/>
      <c r="H54" s="1192"/>
      <c r="I54" s="1187"/>
      <c r="J54" s="1187"/>
      <c r="K54" s="1193"/>
      <c r="L54" s="1193"/>
      <c r="M54" s="1193"/>
      <c r="N54" s="1193"/>
      <c r="AM54" s="21"/>
      <c r="AN54" s="1194"/>
      <c r="AO54" s="1194"/>
      <c r="AP54" s="1194"/>
      <c r="AQ54" s="1194"/>
      <c r="AR54" s="1194"/>
      <c r="AS54" s="1194"/>
      <c r="AT54" s="1194"/>
      <c r="AU54" s="1194"/>
      <c r="AV54" s="1194"/>
      <c r="AW54" s="1194"/>
      <c r="AX54" s="1194"/>
      <c r="AY54" s="1194"/>
      <c r="AZ54" s="1194"/>
      <c r="BA54" s="1194"/>
      <c r="BB54" s="1194"/>
      <c r="BC54" s="1194"/>
      <c r="BD54" s="1194"/>
      <c r="BE54" s="1194"/>
      <c r="BF54" s="1194"/>
      <c r="BG54" s="1194"/>
      <c r="BH54" s="1194"/>
      <c r="BI54" s="1194"/>
      <c r="BJ54" s="1194"/>
      <c r="BK54" s="1194"/>
      <c r="BL54" s="1194"/>
      <c r="BM54" s="1194"/>
      <c r="BN54" s="1194"/>
      <c r="BO54" s="1194"/>
      <c r="BP54" s="1177"/>
      <c r="BQ54" s="1177"/>
      <c r="BR54" s="1177"/>
      <c r="BS54" s="1177"/>
      <c r="BT54" s="1177"/>
      <c r="BU54" s="1177"/>
      <c r="BV54" s="1177"/>
      <c r="BW54" s="1177"/>
      <c r="BX54" s="1177"/>
      <c r="BY54" s="1177"/>
      <c r="BZ54" s="1177"/>
      <c r="CA54" s="1177"/>
      <c r="CB54" s="1177"/>
      <c r="CC54" s="1177"/>
      <c r="CD54" s="1177"/>
      <c r="CE54" s="1177"/>
      <c r="CF54" s="1177"/>
      <c r="CG54" s="1177"/>
      <c r="CH54" s="1177"/>
      <c r="CI54" s="1177"/>
      <c r="CJ54" s="1177"/>
      <c r="CK54" s="1177"/>
      <c r="CL54" s="1177"/>
      <c r="CM54" s="1177"/>
      <c r="CN54" s="1177"/>
      <c r="CO54" s="1177"/>
      <c r="CP54" s="1177"/>
      <c r="CQ54" s="1177"/>
      <c r="CR54" s="1177"/>
      <c r="CS54" s="1177"/>
      <c r="CT54" s="1177"/>
      <c r="CU54" s="1177"/>
      <c r="CV54" s="1177"/>
      <c r="CW54" s="1177"/>
      <c r="CX54" s="1177"/>
      <c r="CY54" s="1177"/>
      <c r="CZ54" s="1177"/>
      <c r="DA54" s="1177"/>
      <c r="DB54" s="1177"/>
      <c r="DC54" s="1177"/>
    </row>
    <row r="55" spans="1:109">
      <c r="A55" s="20"/>
      <c r="B55" s="12"/>
      <c r="G55" s="1187"/>
      <c r="H55" s="1187"/>
      <c r="I55" s="1187"/>
      <c r="J55" s="1187"/>
      <c r="K55" s="1193"/>
      <c r="L55" s="1193"/>
      <c r="M55" s="1193"/>
      <c r="N55" s="1193"/>
      <c r="AN55" s="1191" t="s">
        <v>12</v>
      </c>
      <c r="AO55" s="1191"/>
      <c r="AP55" s="1191"/>
      <c r="AQ55" s="1191"/>
      <c r="AR55" s="1191"/>
      <c r="AS55" s="1191"/>
      <c r="AT55" s="1191"/>
      <c r="AU55" s="1191"/>
      <c r="AV55" s="1191"/>
      <c r="AW55" s="1191"/>
      <c r="AX55" s="1191"/>
      <c r="AY55" s="1191"/>
      <c r="AZ55" s="1191"/>
      <c r="BA55" s="1191"/>
      <c r="BB55" s="1194" t="s">
        <v>10</v>
      </c>
      <c r="BC55" s="1194"/>
      <c r="BD55" s="1194"/>
      <c r="BE55" s="1194"/>
      <c r="BF55" s="1194"/>
      <c r="BG55" s="1194"/>
      <c r="BH55" s="1194"/>
      <c r="BI55" s="1194"/>
      <c r="BJ55" s="1194"/>
      <c r="BK55" s="1194"/>
      <c r="BL55" s="1194"/>
      <c r="BM55" s="1194"/>
      <c r="BN55" s="1194"/>
      <c r="BO55" s="1194"/>
      <c r="BP55" s="1177">
        <v>38.5</v>
      </c>
      <c r="BQ55" s="1177"/>
      <c r="BR55" s="1177"/>
      <c r="BS55" s="1177"/>
      <c r="BT55" s="1177"/>
      <c r="BU55" s="1177"/>
      <c r="BV55" s="1177"/>
      <c r="BW55" s="1177"/>
      <c r="BX55" s="1177">
        <v>32.799999999999997</v>
      </c>
      <c r="BY55" s="1177"/>
      <c r="BZ55" s="1177"/>
      <c r="CA55" s="1177"/>
      <c r="CB55" s="1177"/>
      <c r="CC55" s="1177"/>
      <c r="CD55" s="1177"/>
      <c r="CE55" s="1177"/>
      <c r="CF55" s="1177">
        <v>20.9</v>
      </c>
      <c r="CG55" s="1177"/>
      <c r="CH55" s="1177"/>
      <c r="CI55" s="1177"/>
      <c r="CJ55" s="1177"/>
      <c r="CK55" s="1177"/>
      <c r="CL55" s="1177"/>
      <c r="CM55" s="1177"/>
      <c r="CN55" s="1177">
        <v>21</v>
      </c>
      <c r="CO55" s="1177"/>
      <c r="CP55" s="1177"/>
      <c r="CQ55" s="1177"/>
      <c r="CR55" s="1177"/>
      <c r="CS55" s="1177"/>
      <c r="CT55" s="1177"/>
      <c r="CU55" s="1177"/>
      <c r="CV55" s="1177">
        <v>23.5</v>
      </c>
      <c r="CW55" s="1177"/>
      <c r="CX55" s="1177"/>
      <c r="CY55" s="1177"/>
      <c r="CZ55" s="1177"/>
      <c r="DA55" s="1177"/>
      <c r="DB55" s="1177"/>
      <c r="DC55" s="1177"/>
    </row>
    <row r="56" spans="1:109">
      <c r="A56" s="20"/>
      <c r="B56" s="12"/>
      <c r="G56" s="1187"/>
      <c r="H56" s="1187"/>
      <c r="I56" s="1187"/>
      <c r="J56" s="1187"/>
      <c r="K56" s="1193"/>
      <c r="L56" s="1193"/>
      <c r="M56" s="1193"/>
      <c r="N56" s="1193"/>
      <c r="AN56" s="1191"/>
      <c r="AO56" s="1191"/>
      <c r="AP56" s="1191"/>
      <c r="AQ56" s="1191"/>
      <c r="AR56" s="1191"/>
      <c r="AS56" s="1191"/>
      <c r="AT56" s="1191"/>
      <c r="AU56" s="1191"/>
      <c r="AV56" s="1191"/>
      <c r="AW56" s="1191"/>
      <c r="AX56" s="1191"/>
      <c r="AY56" s="1191"/>
      <c r="AZ56" s="1191"/>
      <c r="BA56" s="1191"/>
      <c r="BB56" s="1194"/>
      <c r="BC56" s="1194"/>
      <c r="BD56" s="1194"/>
      <c r="BE56" s="1194"/>
      <c r="BF56" s="1194"/>
      <c r="BG56" s="1194"/>
      <c r="BH56" s="1194"/>
      <c r="BI56" s="1194"/>
      <c r="BJ56" s="1194"/>
      <c r="BK56" s="1194"/>
      <c r="BL56" s="1194"/>
      <c r="BM56" s="1194"/>
      <c r="BN56" s="1194"/>
      <c r="BO56" s="1194"/>
      <c r="BP56" s="1177"/>
      <c r="BQ56" s="1177"/>
      <c r="BR56" s="1177"/>
      <c r="BS56" s="1177"/>
      <c r="BT56" s="1177"/>
      <c r="BU56" s="1177"/>
      <c r="BV56" s="1177"/>
      <c r="BW56" s="1177"/>
      <c r="BX56" s="1177"/>
      <c r="BY56" s="1177"/>
      <c r="BZ56" s="1177"/>
      <c r="CA56" s="1177"/>
      <c r="CB56" s="1177"/>
      <c r="CC56" s="1177"/>
      <c r="CD56" s="1177"/>
      <c r="CE56" s="1177"/>
      <c r="CF56" s="1177"/>
      <c r="CG56" s="1177"/>
      <c r="CH56" s="1177"/>
      <c r="CI56" s="1177"/>
      <c r="CJ56" s="1177"/>
      <c r="CK56" s="1177"/>
      <c r="CL56" s="1177"/>
      <c r="CM56" s="1177"/>
      <c r="CN56" s="1177"/>
      <c r="CO56" s="1177"/>
      <c r="CP56" s="1177"/>
      <c r="CQ56" s="1177"/>
      <c r="CR56" s="1177"/>
      <c r="CS56" s="1177"/>
      <c r="CT56" s="1177"/>
      <c r="CU56" s="1177"/>
      <c r="CV56" s="1177"/>
      <c r="CW56" s="1177"/>
      <c r="CX56" s="1177"/>
      <c r="CY56" s="1177"/>
      <c r="CZ56" s="1177"/>
      <c r="DA56" s="1177"/>
      <c r="DB56" s="1177"/>
      <c r="DC56" s="1177"/>
    </row>
    <row r="57" spans="1:109" s="20" customFormat="1">
      <c r="B57" s="24"/>
      <c r="G57" s="1187"/>
      <c r="H57" s="1187"/>
      <c r="I57" s="1196"/>
      <c r="J57" s="1196"/>
      <c r="K57" s="1193"/>
      <c r="L57" s="1193"/>
      <c r="M57" s="1193"/>
      <c r="N57" s="1193"/>
      <c r="AM57" s="3"/>
      <c r="AN57" s="1191"/>
      <c r="AO57" s="1191"/>
      <c r="AP57" s="1191"/>
      <c r="AQ57" s="1191"/>
      <c r="AR57" s="1191"/>
      <c r="AS57" s="1191"/>
      <c r="AT57" s="1191"/>
      <c r="AU57" s="1191"/>
      <c r="AV57" s="1191"/>
      <c r="AW57" s="1191"/>
      <c r="AX57" s="1191"/>
      <c r="AY57" s="1191"/>
      <c r="AZ57" s="1191"/>
      <c r="BA57" s="1191"/>
      <c r="BB57" s="1194" t="s">
        <v>11</v>
      </c>
      <c r="BC57" s="1194"/>
      <c r="BD57" s="1194"/>
      <c r="BE57" s="1194"/>
      <c r="BF57" s="1194"/>
      <c r="BG57" s="1194"/>
      <c r="BH57" s="1194"/>
      <c r="BI57" s="1194"/>
      <c r="BJ57" s="1194"/>
      <c r="BK57" s="1194"/>
      <c r="BL57" s="1194"/>
      <c r="BM57" s="1194"/>
      <c r="BN57" s="1194"/>
      <c r="BO57" s="1194"/>
      <c r="BP57" s="1177">
        <v>57.6</v>
      </c>
      <c r="BQ57" s="1177"/>
      <c r="BR57" s="1177"/>
      <c r="BS57" s="1177"/>
      <c r="BT57" s="1177"/>
      <c r="BU57" s="1177"/>
      <c r="BV57" s="1177"/>
      <c r="BW57" s="1177"/>
      <c r="BX57" s="1177">
        <v>58.9</v>
      </c>
      <c r="BY57" s="1177"/>
      <c r="BZ57" s="1177"/>
      <c r="CA57" s="1177"/>
      <c r="CB57" s="1177"/>
      <c r="CC57" s="1177"/>
      <c r="CD57" s="1177"/>
      <c r="CE57" s="1177"/>
      <c r="CF57" s="1177">
        <v>60.5</v>
      </c>
      <c r="CG57" s="1177"/>
      <c r="CH57" s="1177"/>
      <c r="CI57" s="1177"/>
      <c r="CJ57" s="1177"/>
      <c r="CK57" s="1177"/>
      <c r="CL57" s="1177"/>
      <c r="CM57" s="1177"/>
      <c r="CN57" s="1177">
        <v>61.2</v>
      </c>
      <c r="CO57" s="1177"/>
      <c r="CP57" s="1177"/>
      <c r="CQ57" s="1177"/>
      <c r="CR57" s="1177"/>
      <c r="CS57" s="1177"/>
      <c r="CT57" s="1177"/>
      <c r="CU57" s="1177"/>
      <c r="CV57" s="1177">
        <v>61.8</v>
      </c>
      <c r="CW57" s="1177"/>
      <c r="CX57" s="1177"/>
      <c r="CY57" s="1177"/>
      <c r="CZ57" s="1177"/>
      <c r="DA57" s="1177"/>
      <c r="DB57" s="1177"/>
      <c r="DC57" s="1177"/>
      <c r="DD57" s="25"/>
      <c r="DE57" s="24"/>
    </row>
    <row r="58" spans="1:109" s="20" customFormat="1">
      <c r="A58" s="3"/>
      <c r="B58" s="24"/>
      <c r="G58" s="1187"/>
      <c r="H58" s="1187"/>
      <c r="I58" s="1196"/>
      <c r="J58" s="1196"/>
      <c r="K58" s="1193"/>
      <c r="L58" s="1193"/>
      <c r="M58" s="1193"/>
      <c r="N58" s="1193"/>
      <c r="AM58" s="3"/>
      <c r="AN58" s="1191"/>
      <c r="AO58" s="1191"/>
      <c r="AP58" s="1191"/>
      <c r="AQ58" s="1191"/>
      <c r="AR58" s="1191"/>
      <c r="AS58" s="1191"/>
      <c r="AT58" s="1191"/>
      <c r="AU58" s="1191"/>
      <c r="AV58" s="1191"/>
      <c r="AW58" s="1191"/>
      <c r="AX58" s="1191"/>
      <c r="AY58" s="1191"/>
      <c r="AZ58" s="1191"/>
      <c r="BA58" s="1191"/>
      <c r="BB58" s="1194"/>
      <c r="BC58" s="1194"/>
      <c r="BD58" s="1194"/>
      <c r="BE58" s="1194"/>
      <c r="BF58" s="1194"/>
      <c r="BG58" s="1194"/>
      <c r="BH58" s="1194"/>
      <c r="BI58" s="1194"/>
      <c r="BJ58" s="1194"/>
      <c r="BK58" s="1194"/>
      <c r="BL58" s="1194"/>
      <c r="BM58" s="1194"/>
      <c r="BN58" s="1194"/>
      <c r="BO58" s="1194"/>
      <c r="BP58" s="1177"/>
      <c r="BQ58" s="1177"/>
      <c r="BR58" s="1177"/>
      <c r="BS58" s="1177"/>
      <c r="BT58" s="1177"/>
      <c r="BU58" s="1177"/>
      <c r="BV58" s="1177"/>
      <c r="BW58" s="1177"/>
      <c r="BX58" s="1177"/>
      <c r="BY58" s="1177"/>
      <c r="BZ58" s="1177"/>
      <c r="CA58" s="1177"/>
      <c r="CB58" s="1177"/>
      <c r="CC58" s="1177"/>
      <c r="CD58" s="1177"/>
      <c r="CE58" s="1177"/>
      <c r="CF58" s="1177"/>
      <c r="CG58" s="1177"/>
      <c r="CH58" s="1177"/>
      <c r="CI58" s="1177"/>
      <c r="CJ58" s="1177"/>
      <c r="CK58" s="1177"/>
      <c r="CL58" s="1177"/>
      <c r="CM58" s="1177"/>
      <c r="CN58" s="1177"/>
      <c r="CO58" s="1177"/>
      <c r="CP58" s="1177"/>
      <c r="CQ58" s="1177"/>
      <c r="CR58" s="1177"/>
      <c r="CS58" s="1177"/>
      <c r="CT58" s="1177"/>
      <c r="CU58" s="1177"/>
      <c r="CV58" s="1177"/>
      <c r="CW58" s="1177"/>
      <c r="CX58" s="1177"/>
      <c r="CY58" s="1177"/>
      <c r="CZ58" s="1177"/>
      <c r="DA58" s="1177"/>
      <c r="DB58" s="1177"/>
      <c r="DC58" s="1177"/>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178" t="s">
        <v>563</v>
      </c>
      <c r="AO65" s="1179"/>
      <c r="AP65" s="1179"/>
      <c r="AQ65" s="1179"/>
      <c r="AR65" s="1179"/>
      <c r="AS65" s="1179"/>
      <c r="AT65" s="1179"/>
      <c r="AU65" s="1179"/>
      <c r="AV65" s="1179"/>
      <c r="AW65" s="1179"/>
      <c r="AX65" s="1179"/>
      <c r="AY65" s="1179"/>
      <c r="AZ65" s="1179"/>
      <c r="BA65" s="1179"/>
      <c r="BB65" s="1179"/>
      <c r="BC65" s="1179"/>
      <c r="BD65" s="1179"/>
      <c r="BE65" s="1179"/>
      <c r="BF65" s="1179"/>
      <c r="BG65" s="1179"/>
      <c r="BH65" s="1179"/>
      <c r="BI65" s="1179"/>
      <c r="BJ65" s="1179"/>
      <c r="BK65" s="1179"/>
      <c r="BL65" s="1179"/>
      <c r="BM65" s="1179"/>
      <c r="BN65" s="1179"/>
      <c r="BO65" s="1179"/>
      <c r="BP65" s="1179"/>
      <c r="BQ65" s="1179"/>
      <c r="BR65" s="1179"/>
      <c r="BS65" s="1179"/>
      <c r="BT65" s="1179"/>
      <c r="BU65" s="1179"/>
      <c r="BV65" s="1179"/>
      <c r="BW65" s="1179"/>
      <c r="BX65" s="1179"/>
      <c r="BY65" s="1179"/>
      <c r="BZ65" s="1179"/>
      <c r="CA65" s="1179"/>
      <c r="CB65" s="1179"/>
      <c r="CC65" s="1179"/>
      <c r="CD65" s="1179"/>
      <c r="CE65" s="1179"/>
      <c r="CF65" s="1179"/>
      <c r="CG65" s="1179"/>
      <c r="CH65" s="1179"/>
      <c r="CI65" s="1179"/>
      <c r="CJ65" s="1179"/>
      <c r="CK65" s="1179"/>
      <c r="CL65" s="1179"/>
      <c r="CM65" s="1179"/>
      <c r="CN65" s="1179"/>
      <c r="CO65" s="1179"/>
      <c r="CP65" s="1179"/>
      <c r="CQ65" s="1179"/>
      <c r="CR65" s="1179"/>
      <c r="CS65" s="1179"/>
      <c r="CT65" s="1179"/>
      <c r="CU65" s="1179"/>
      <c r="CV65" s="1179"/>
      <c r="CW65" s="1179"/>
      <c r="CX65" s="1179"/>
      <c r="CY65" s="1179"/>
      <c r="CZ65" s="1179"/>
      <c r="DA65" s="1179"/>
      <c r="DB65" s="1179"/>
      <c r="DC65" s="1180"/>
    </row>
    <row r="66" spans="2:107">
      <c r="B66" s="12"/>
      <c r="AN66" s="1181"/>
      <c r="AO66" s="1182"/>
      <c r="AP66" s="1182"/>
      <c r="AQ66" s="1182"/>
      <c r="AR66" s="1182"/>
      <c r="AS66" s="1182"/>
      <c r="AT66" s="1182"/>
      <c r="AU66" s="1182"/>
      <c r="AV66" s="1182"/>
      <c r="AW66" s="1182"/>
      <c r="AX66" s="1182"/>
      <c r="AY66" s="1182"/>
      <c r="AZ66" s="1182"/>
      <c r="BA66" s="1182"/>
      <c r="BB66" s="1182"/>
      <c r="BC66" s="1182"/>
      <c r="BD66" s="1182"/>
      <c r="BE66" s="1182"/>
      <c r="BF66" s="1182"/>
      <c r="BG66" s="1182"/>
      <c r="BH66" s="1182"/>
      <c r="BI66" s="1182"/>
      <c r="BJ66" s="1182"/>
      <c r="BK66" s="1182"/>
      <c r="BL66" s="1182"/>
      <c r="BM66" s="1182"/>
      <c r="BN66" s="1182"/>
      <c r="BO66" s="1182"/>
      <c r="BP66" s="1182"/>
      <c r="BQ66" s="1182"/>
      <c r="BR66" s="1182"/>
      <c r="BS66" s="1182"/>
      <c r="BT66" s="1182"/>
      <c r="BU66" s="1182"/>
      <c r="BV66" s="1182"/>
      <c r="BW66" s="1182"/>
      <c r="BX66" s="1182"/>
      <c r="BY66" s="1182"/>
      <c r="BZ66" s="1182"/>
      <c r="CA66" s="1182"/>
      <c r="CB66" s="1182"/>
      <c r="CC66" s="1182"/>
      <c r="CD66" s="1182"/>
      <c r="CE66" s="1182"/>
      <c r="CF66" s="1182"/>
      <c r="CG66" s="1182"/>
      <c r="CH66" s="1182"/>
      <c r="CI66" s="1182"/>
      <c r="CJ66" s="1182"/>
      <c r="CK66" s="1182"/>
      <c r="CL66" s="1182"/>
      <c r="CM66" s="1182"/>
      <c r="CN66" s="1182"/>
      <c r="CO66" s="1182"/>
      <c r="CP66" s="1182"/>
      <c r="CQ66" s="1182"/>
      <c r="CR66" s="1182"/>
      <c r="CS66" s="1182"/>
      <c r="CT66" s="1182"/>
      <c r="CU66" s="1182"/>
      <c r="CV66" s="1182"/>
      <c r="CW66" s="1182"/>
      <c r="CX66" s="1182"/>
      <c r="CY66" s="1182"/>
      <c r="CZ66" s="1182"/>
      <c r="DA66" s="1182"/>
      <c r="DB66" s="1182"/>
      <c r="DC66" s="1183"/>
    </row>
    <row r="67" spans="2:107">
      <c r="B67" s="12"/>
      <c r="AN67" s="1181"/>
      <c r="AO67" s="1182"/>
      <c r="AP67" s="1182"/>
      <c r="AQ67" s="1182"/>
      <c r="AR67" s="1182"/>
      <c r="AS67" s="1182"/>
      <c r="AT67" s="1182"/>
      <c r="AU67" s="1182"/>
      <c r="AV67" s="1182"/>
      <c r="AW67" s="1182"/>
      <c r="AX67" s="1182"/>
      <c r="AY67" s="1182"/>
      <c r="AZ67" s="1182"/>
      <c r="BA67" s="1182"/>
      <c r="BB67" s="1182"/>
      <c r="BC67" s="1182"/>
      <c r="BD67" s="1182"/>
      <c r="BE67" s="1182"/>
      <c r="BF67" s="1182"/>
      <c r="BG67" s="1182"/>
      <c r="BH67" s="1182"/>
      <c r="BI67" s="1182"/>
      <c r="BJ67" s="1182"/>
      <c r="BK67" s="1182"/>
      <c r="BL67" s="1182"/>
      <c r="BM67" s="1182"/>
      <c r="BN67" s="1182"/>
      <c r="BO67" s="1182"/>
      <c r="BP67" s="1182"/>
      <c r="BQ67" s="1182"/>
      <c r="BR67" s="1182"/>
      <c r="BS67" s="1182"/>
      <c r="BT67" s="1182"/>
      <c r="BU67" s="1182"/>
      <c r="BV67" s="1182"/>
      <c r="BW67" s="1182"/>
      <c r="BX67" s="1182"/>
      <c r="BY67" s="1182"/>
      <c r="BZ67" s="1182"/>
      <c r="CA67" s="1182"/>
      <c r="CB67" s="1182"/>
      <c r="CC67" s="1182"/>
      <c r="CD67" s="1182"/>
      <c r="CE67" s="1182"/>
      <c r="CF67" s="1182"/>
      <c r="CG67" s="1182"/>
      <c r="CH67" s="1182"/>
      <c r="CI67" s="1182"/>
      <c r="CJ67" s="1182"/>
      <c r="CK67" s="1182"/>
      <c r="CL67" s="1182"/>
      <c r="CM67" s="1182"/>
      <c r="CN67" s="1182"/>
      <c r="CO67" s="1182"/>
      <c r="CP67" s="1182"/>
      <c r="CQ67" s="1182"/>
      <c r="CR67" s="1182"/>
      <c r="CS67" s="1182"/>
      <c r="CT67" s="1182"/>
      <c r="CU67" s="1182"/>
      <c r="CV67" s="1182"/>
      <c r="CW67" s="1182"/>
      <c r="CX67" s="1182"/>
      <c r="CY67" s="1182"/>
      <c r="CZ67" s="1182"/>
      <c r="DA67" s="1182"/>
      <c r="DB67" s="1182"/>
      <c r="DC67" s="1183"/>
    </row>
    <row r="68" spans="2:107">
      <c r="B68" s="12"/>
      <c r="AN68" s="1181"/>
      <c r="AO68" s="1182"/>
      <c r="AP68" s="1182"/>
      <c r="AQ68" s="1182"/>
      <c r="AR68" s="1182"/>
      <c r="AS68" s="1182"/>
      <c r="AT68" s="1182"/>
      <c r="AU68" s="1182"/>
      <c r="AV68" s="1182"/>
      <c r="AW68" s="1182"/>
      <c r="AX68" s="1182"/>
      <c r="AY68" s="1182"/>
      <c r="AZ68" s="1182"/>
      <c r="BA68" s="1182"/>
      <c r="BB68" s="1182"/>
      <c r="BC68" s="1182"/>
      <c r="BD68" s="1182"/>
      <c r="BE68" s="1182"/>
      <c r="BF68" s="1182"/>
      <c r="BG68" s="1182"/>
      <c r="BH68" s="1182"/>
      <c r="BI68" s="1182"/>
      <c r="BJ68" s="1182"/>
      <c r="BK68" s="1182"/>
      <c r="BL68" s="1182"/>
      <c r="BM68" s="1182"/>
      <c r="BN68" s="1182"/>
      <c r="BO68" s="1182"/>
      <c r="BP68" s="1182"/>
      <c r="BQ68" s="1182"/>
      <c r="BR68" s="1182"/>
      <c r="BS68" s="1182"/>
      <c r="BT68" s="1182"/>
      <c r="BU68" s="1182"/>
      <c r="BV68" s="1182"/>
      <c r="BW68" s="1182"/>
      <c r="BX68" s="1182"/>
      <c r="BY68" s="1182"/>
      <c r="BZ68" s="1182"/>
      <c r="CA68" s="1182"/>
      <c r="CB68" s="1182"/>
      <c r="CC68" s="1182"/>
      <c r="CD68" s="1182"/>
      <c r="CE68" s="1182"/>
      <c r="CF68" s="1182"/>
      <c r="CG68" s="1182"/>
      <c r="CH68" s="1182"/>
      <c r="CI68" s="1182"/>
      <c r="CJ68" s="1182"/>
      <c r="CK68" s="1182"/>
      <c r="CL68" s="1182"/>
      <c r="CM68" s="1182"/>
      <c r="CN68" s="1182"/>
      <c r="CO68" s="1182"/>
      <c r="CP68" s="1182"/>
      <c r="CQ68" s="1182"/>
      <c r="CR68" s="1182"/>
      <c r="CS68" s="1182"/>
      <c r="CT68" s="1182"/>
      <c r="CU68" s="1182"/>
      <c r="CV68" s="1182"/>
      <c r="CW68" s="1182"/>
      <c r="CX68" s="1182"/>
      <c r="CY68" s="1182"/>
      <c r="CZ68" s="1182"/>
      <c r="DA68" s="1182"/>
      <c r="DB68" s="1182"/>
      <c r="DC68" s="1183"/>
    </row>
    <row r="69" spans="2:107">
      <c r="B69" s="12"/>
      <c r="AN69" s="1184"/>
      <c r="AO69" s="1185"/>
      <c r="AP69" s="1185"/>
      <c r="AQ69" s="1185"/>
      <c r="AR69" s="1185"/>
      <c r="AS69" s="1185"/>
      <c r="AT69" s="1185"/>
      <c r="AU69" s="1185"/>
      <c r="AV69" s="1185"/>
      <c r="AW69" s="1185"/>
      <c r="AX69" s="1185"/>
      <c r="AY69" s="1185"/>
      <c r="AZ69" s="1185"/>
      <c r="BA69" s="1185"/>
      <c r="BB69" s="1185"/>
      <c r="BC69" s="1185"/>
      <c r="BD69" s="1185"/>
      <c r="BE69" s="1185"/>
      <c r="BF69" s="1185"/>
      <c r="BG69" s="1185"/>
      <c r="BH69" s="1185"/>
      <c r="BI69" s="1185"/>
      <c r="BJ69" s="1185"/>
      <c r="BK69" s="1185"/>
      <c r="BL69" s="1185"/>
      <c r="BM69" s="1185"/>
      <c r="BN69" s="1185"/>
      <c r="BO69" s="1185"/>
      <c r="BP69" s="1185"/>
      <c r="BQ69" s="1185"/>
      <c r="BR69" s="1185"/>
      <c r="BS69" s="1185"/>
      <c r="BT69" s="1185"/>
      <c r="BU69" s="1185"/>
      <c r="BV69" s="1185"/>
      <c r="BW69" s="1185"/>
      <c r="BX69" s="1185"/>
      <c r="BY69" s="1185"/>
      <c r="BZ69" s="1185"/>
      <c r="CA69" s="1185"/>
      <c r="CB69" s="1185"/>
      <c r="CC69" s="1185"/>
      <c r="CD69" s="1185"/>
      <c r="CE69" s="1185"/>
      <c r="CF69" s="1185"/>
      <c r="CG69" s="1185"/>
      <c r="CH69" s="1185"/>
      <c r="CI69" s="1185"/>
      <c r="CJ69" s="1185"/>
      <c r="CK69" s="1185"/>
      <c r="CL69" s="1185"/>
      <c r="CM69" s="1185"/>
      <c r="CN69" s="1185"/>
      <c r="CO69" s="1185"/>
      <c r="CP69" s="1185"/>
      <c r="CQ69" s="1185"/>
      <c r="CR69" s="1185"/>
      <c r="CS69" s="1185"/>
      <c r="CT69" s="1185"/>
      <c r="CU69" s="1185"/>
      <c r="CV69" s="1185"/>
      <c r="CW69" s="1185"/>
      <c r="CX69" s="1185"/>
      <c r="CY69" s="1185"/>
      <c r="CZ69" s="1185"/>
      <c r="DA69" s="1185"/>
      <c r="DB69" s="1185"/>
      <c r="DC69" s="1186"/>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187"/>
      <c r="H72" s="1187"/>
      <c r="I72" s="1187"/>
      <c r="J72" s="1187"/>
      <c r="K72" s="22"/>
      <c r="L72" s="22"/>
      <c r="M72" s="23"/>
      <c r="N72" s="23"/>
      <c r="AN72" s="1188"/>
      <c r="AO72" s="1189"/>
      <c r="AP72" s="1189"/>
      <c r="AQ72" s="1189"/>
      <c r="AR72" s="1189"/>
      <c r="AS72" s="1189"/>
      <c r="AT72" s="1189"/>
      <c r="AU72" s="1189"/>
      <c r="AV72" s="1189"/>
      <c r="AW72" s="1189"/>
      <c r="AX72" s="1189"/>
      <c r="AY72" s="1189"/>
      <c r="AZ72" s="1189"/>
      <c r="BA72" s="1189"/>
      <c r="BB72" s="1189"/>
      <c r="BC72" s="1189"/>
      <c r="BD72" s="1189"/>
      <c r="BE72" s="1189"/>
      <c r="BF72" s="1189"/>
      <c r="BG72" s="1189"/>
      <c r="BH72" s="1189"/>
      <c r="BI72" s="1189"/>
      <c r="BJ72" s="1189"/>
      <c r="BK72" s="1189"/>
      <c r="BL72" s="1189"/>
      <c r="BM72" s="1189"/>
      <c r="BN72" s="1189"/>
      <c r="BO72" s="1190"/>
      <c r="BP72" s="1191" t="s">
        <v>4</v>
      </c>
      <c r="BQ72" s="1191"/>
      <c r="BR72" s="1191"/>
      <c r="BS72" s="1191"/>
      <c r="BT72" s="1191"/>
      <c r="BU72" s="1191"/>
      <c r="BV72" s="1191"/>
      <c r="BW72" s="1191"/>
      <c r="BX72" s="1191" t="s">
        <v>5</v>
      </c>
      <c r="BY72" s="1191"/>
      <c r="BZ72" s="1191"/>
      <c r="CA72" s="1191"/>
      <c r="CB72" s="1191"/>
      <c r="CC72" s="1191"/>
      <c r="CD72" s="1191"/>
      <c r="CE72" s="1191"/>
      <c r="CF72" s="1191" t="s">
        <v>6</v>
      </c>
      <c r="CG72" s="1191"/>
      <c r="CH72" s="1191"/>
      <c r="CI72" s="1191"/>
      <c r="CJ72" s="1191"/>
      <c r="CK72" s="1191"/>
      <c r="CL72" s="1191"/>
      <c r="CM72" s="1191"/>
      <c r="CN72" s="1191" t="s">
        <v>7</v>
      </c>
      <c r="CO72" s="1191"/>
      <c r="CP72" s="1191"/>
      <c r="CQ72" s="1191"/>
      <c r="CR72" s="1191"/>
      <c r="CS72" s="1191"/>
      <c r="CT72" s="1191"/>
      <c r="CU72" s="1191"/>
      <c r="CV72" s="1191" t="s">
        <v>8</v>
      </c>
      <c r="CW72" s="1191"/>
      <c r="CX72" s="1191"/>
      <c r="CY72" s="1191"/>
      <c r="CZ72" s="1191"/>
      <c r="DA72" s="1191"/>
      <c r="DB72" s="1191"/>
      <c r="DC72" s="1191"/>
    </row>
    <row r="73" spans="2:107">
      <c r="B73" s="12"/>
      <c r="G73" s="1192"/>
      <c r="H73" s="1192"/>
      <c r="I73" s="1192"/>
      <c r="J73" s="1192"/>
      <c r="K73" s="1197"/>
      <c r="L73" s="1197"/>
      <c r="M73" s="1197"/>
      <c r="N73" s="1197"/>
      <c r="AM73" s="21"/>
      <c r="AN73" s="1194" t="s">
        <v>9</v>
      </c>
      <c r="AO73" s="1194"/>
      <c r="AP73" s="1194"/>
      <c r="AQ73" s="1194"/>
      <c r="AR73" s="1194"/>
      <c r="AS73" s="1194"/>
      <c r="AT73" s="1194"/>
      <c r="AU73" s="1194"/>
      <c r="AV73" s="1194"/>
      <c r="AW73" s="1194"/>
      <c r="AX73" s="1194"/>
      <c r="AY73" s="1194"/>
      <c r="AZ73" s="1194"/>
      <c r="BA73" s="1194"/>
      <c r="BB73" s="1194" t="s">
        <v>10</v>
      </c>
      <c r="BC73" s="1194"/>
      <c r="BD73" s="1194"/>
      <c r="BE73" s="1194"/>
      <c r="BF73" s="1194"/>
      <c r="BG73" s="1194"/>
      <c r="BH73" s="1194"/>
      <c r="BI73" s="1194"/>
      <c r="BJ73" s="1194"/>
      <c r="BK73" s="1194"/>
      <c r="BL73" s="1194"/>
      <c r="BM73" s="1194"/>
      <c r="BN73" s="1194"/>
      <c r="BO73" s="1194"/>
      <c r="BP73" s="1177">
        <v>42.6</v>
      </c>
      <c r="BQ73" s="1177"/>
      <c r="BR73" s="1177"/>
      <c r="BS73" s="1177"/>
      <c r="BT73" s="1177"/>
      <c r="BU73" s="1177"/>
      <c r="BV73" s="1177"/>
      <c r="BW73" s="1177"/>
      <c r="BX73" s="1177">
        <v>40.700000000000003</v>
      </c>
      <c r="BY73" s="1177"/>
      <c r="BZ73" s="1177"/>
      <c r="CA73" s="1177"/>
      <c r="CB73" s="1177"/>
      <c r="CC73" s="1177"/>
      <c r="CD73" s="1177"/>
      <c r="CE73" s="1177"/>
      <c r="CF73" s="1177">
        <v>44.2</v>
      </c>
      <c r="CG73" s="1177"/>
      <c r="CH73" s="1177"/>
      <c r="CI73" s="1177"/>
      <c r="CJ73" s="1177"/>
      <c r="CK73" s="1177"/>
      <c r="CL73" s="1177"/>
      <c r="CM73" s="1177"/>
      <c r="CN73" s="1177">
        <v>32.299999999999997</v>
      </c>
      <c r="CO73" s="1177"/>
      <c r="CP73" s="1177"/>
      <c r="CQ73" s="1177"/>
      <c r="CR73" s="1177"/>
      <c r="CS73" s="1177"/>
      <c r="CT73" s="1177"/>
      <c r="CU73" s="1177"/>
      <c r="CV73" s="1177">
        <v>24</v>
      </c>
      <c r="CW73" s="1177"/>
      <c r="CX73" s="1177"/>
      <c r="CY73" s="1177"/>
      <c r="CZ73" s="1177"/>
      <c r="DA73" s="1177"/>
      <c r="DB73" s="1177"/>
      <c r="DC73" s="1177"/>
    </row>
    <row r="74" spans="2:107">
      <c r="B74" s="12"/>
      <c r="G74" s="1192"/>
      <c r="H74" s="1192"/>
      <c r="I74" s="1192"/>
      <c r="J74" s="1192"/>
      <c r="K74" s="1197"/>
      <c r="L74" s="1197"/>
      <c r="M74" s="1197"/>
      <c r="N74" s="1197"/>
      <c r="AM74" s="21"/>
      <c r="AN74" s="1194"/>
      <c r="AO74" s="1194"/>
      <c r="AP74" s="1194"/>
      <c r="AQ74" s="1194"/>
      <c r="AR74" s="1194"/>
      <c r="AS74" s="1194"/>
      <c r="AT74" s="1194"/>
      <c r="AU74" s="1194"/>
      <c r="AV74" s="1194"/>
      <c r="AW74" s="1194"/>
      <c r="AX74" s="1194"/>
      <c r="AY74" s="1194"/>
      <c r="AZ74" s="1194"/>
      <c r="BA74" s="1194"/>
      <c r="BB74" s="1194"/>
      <c r="BC74" s="1194"/>
      <c r="BD74" s="1194"/>
      <c r="BE74" s="1194"/>
      <c r="BF74" s="1194"/>
      <c r="BG74" s="1194"/>
      <c r="BH74" s="1194"/>
      <c r="BI74" s="1194"/>
      <c r="BJ74" s="1194"/>
      <c r="BK74" s="1194"/>
      <c r="BL74" s="1194"/>
      <c r="BM74" s="1194"/>
      <c r="BN74" s="1194"/>
      <c r="BO74" s="1194"/>
      <c r="BP74" s="1177"/>
      <c r="BQ74" s="1177"/>
      <c r="BR74" s="1177"/>
      <c r="BS74" s="1177"/>
      <c r="BT74" s="1177"/>
      <c r="BU74" s="1177"/>
      <c r="BV74" s="1177"/>
      <c r="BW74" s="1177"/>
      <c r="BX74" s="1177"/>
      <c r="BY74" s="1177"/>
      <c r="BZ74" s="1177"/>
      <c r="CA74" s="1177"/>
      <c r="CB74" s="1177"/>
      <c r="CC74" s="1177"/>
      <c r="CD74" s="1177"/>
      <c r="CE74" s="1177"/>
      <c r="CF74" s="1177"/>
      <c r="CG74" s="1177"/>
      <c r="CH74" s="1177"/>
      <c r="CI74" s="1177"/>
      <c r="CJ74" s="1177"/>
      <c r="CK74" s="1177"/>
      <c r="CL74" s="1177"/>
      <c r="CM74" s="1177"/>
      <c r="CN74" s="1177"/>
      <c r="CO74" s="1177"/>
      <c r="CP74" s="1177"/>
      <c r="CQ74" s="1177"/>
      <c r="CR74" s="1177"/>
      <c r="CS74" s="1177"/>
      <c r="CT74" s="1177"/>
      <c r="CU74" s="1177"/>
      <c r="CV74" s="1177"/>
      <c r="CW74" s="1177"/>
      <c r="CX74" s="1177"/>
      <c r="CY74" s="1177"/>
      <c r="CZ74" s="1177"/>
      <c r="DA74" s="1177"/>
      <c r="DB74" s="1177"/>
      <c r="DC74" s="1177"/>
    </row>
    <row r="75" spans="2:107">
      <c r="B75" s="12"/>
      <c r="G75" s="1192"/>
      <c r="H75" s="1192"/>
      <c r="I75" s="1187"/>
      <c r="J75" s="1187"/>
      <c r="K75" s="1193"/>
      <c r="L75" s="1193"/>
      <c r="M75" s="1193"/>
      <c r="N75" s="1193"/>
      <c r="AM75" s="21"/>
      <c r="AN75" s="1194"/>
      <c r="AO75" s="1194"/>
      <c r="AP75" s="1194"/>
      <c r="AQ75" s="1194"/>
      <c r="AR75" s="1194"/>
      <c r="AS75" s="1194"/>
      <c r="AT75" s="1194"/>
      <c r="AU75" s="1194"/>
      <c r="AV75" s="1194"/>
      <c r="AW75" s="1194"/>
      <c r="AX75" s="1194"/>
      <c r="AY75" s="1194"/>
      <c r="AZ75" s="1194"/>
      <c r="BA75" s="1194"/>
      <c r="BB75" s="1194" t="s">
        <v>14</v>
      </c>
      <c r="BC75" s="1194"/>
      <c r="BD75" s="1194"/>
      <c r="BE75" s="1194"/>
      <c r="BF75" s="1194"/>
      <c r="BG75" s="1194"/>
      <c r="BH75" s="1194"/>
      <c r="BI75" s="1194"/>
      <c r="BJ75" s="1194"/>
      <c r="BK75" s="1194"/>
      <c r="BL75" s="1194"/>
      <c r="BM75" s="1194"/>
      <c r="BN75" s="1194"/>
      <c r="BO75" s="1194"/>
      <c r="BP75" s="1177">
        <v>6.2</v>
      </c>
      <c r="BQ75" s="1177"/>
      <c r="BR75" s="1177"/>
      <c r="BS75" s="1177"/>
      <c r="BT75" s="1177"/>
      <c r="BU75" s="1177"/>
      <c r="BV75" s="1177"/>
      <c r="BW75" s="1177"/>
      <c r="BX75" s="1177">
        <v>7.3</v>
      </c>
      <c r="BY75" s="1177"/>
      <c r="BZ75" s="1177"/>
      <c r="CA75" s="1177"/>
      <c r="CB75" s="1177"/>
      <c r="CC75" s="1177"/>
      <c r="CD75" s="1177"/>
      <c r="CE75" s="1177"/>
      <c r="CF75" s="1177">
        <v>8.5</v>
      </c>
      <c r="CG75" s="1177"/>
      <c r="CH75" s="1177"/>
      <c r="CI75" s="1177"/>
      <c r="CJ75" s="1177"/>
      <c r="CK75" s="1177"/>
      <c r="CL75" s="1177"/>
      <c r="CM75" s="1177"/>
      <c r="CN75" s="1177">
        <v>9.1</v>
      </c>
      <c r="CO75" s="1177"/>
      <c r="CP75" s="1177"/>
      <c r="CQ75" s="1177"/>
      <c r="CR75" s="1177"/>
      <c r="CS75" s="1177"/>
      <c r="CT75" s="1177"/>
      <c r="CU75" s="1177"/>
      <c r="CV75" s="1177">
        <v>9.4</v>
      </c>
      <c r="CW75" s="1177"/>
      <c r="CX75" s="1177"/>
      <c r="CY75" s="1177"/>
      <c r="CZ75" s="1177"/>
      <c r="DA75" s="1177"/>
      <c r="DB75" s="1177"/>
      <c r="DC75" s="1177"/>
    </row>
    <row r="76" spans="2:107">
      <c r="B76" s="12"/>
      <c r="G76" s="1192"/>
      <c r="H76" s="1192"/>
      <c r="I76" s="1187"/>
      <c r="J76" s="1187"/>
      <c r="K76" s="1193"/>
      <c r="L76" s="1193"/>
      <c r="M76" s="1193"/>
      <c r="N76" s="1193"/>
      <c r="AM76" s="21"/>
      <c r="AN76" s="1194"/>
      <c r="AO76" s="1194"/>
      <c r="AP76" s="1194"/>
      <c r="AQ76" s="1194"/>
      <c r="AR76" s="1194"/>
      <c r="AS76" s="1194"/>
      <c r="AT76" s="1194"/>
      <c r="AU76" s="1194"/>
      <c r="AV76" s="1194"/>
      <c r="AW76" s="1194"/>
      <c r="AX76" s="1194"/>
      <c r="AY76" s="1194"/>
      <c r="AZ76" s="1194"/>
      <c r="BA76" s="1194"/>
      <c r="BB76" s="1194"/>
      <c r="BC76" s="1194"/>
      <c r="BD76" s="1194"/>
      <c r="BE76" s="1194"/>
      <c r="BF76" s="1194"/>
      <c r="BG76" s="1194"/>
      <c r="BH76" s="1194"/>
      <c r="BI76" s="1194"/>
      <c r="BJ76" s="1194"/>
      <c r="BK76" s="1194"/>
      <c r="BL76" s="1194"/>
      <c r="BM76" s="1194"/>
      <c r="BN76" s="1194"/>
      <c r="BO76" s="1194"/>
      <c r="BP76" s="1177"/>
      <c r="BQ76" s="1177"/>
      <c r="BR76" s="1177"/>
      <c r="BS76" s="1177"/>
      <c r="BT76" s="1177"/>
      <c r="BU76" s="1177"/>
      <c r="BV76" s="1177"/>
      <c r="BW76" s="1177"/>
      <c r="BX76" s="1177"/>
      <c r="BY76" s="1177"/>
      <c r="BZ76" s="1177"/>
      <c r="CA76" s="1177"/>
      <c r="CB76" s="1177"/>
      <c r="CC76" s="1177"/>
      <c r="CD76" s="1177"/>
      <c r="CE76" s="1177"/>
      <c r="CF76" s="1177"/>
      <c r="CG76" s="1177"/>
      <c r="CH76" s="1177"/>
      <c r="CI76" s="1177"/>
      <c r="CJ76" s="1177"/>
      <c r="CK76" s="1177"/>
      <c r="CL76" s="1177"/>
      <c r="CM76" s="1177"/>
      <c r="CN76" s="1177"/>
      <c r="CO76" s="1177"/>
      <c r="CP76" s="1177"/>
      <c r="CQ76" s="1177"/>
      <c r="CR76" s="1177"/>
      <c r="CS76" s="1177"/>
      <c r="CT76" s="1177"/>
      <c r="CU76" s="1177"/>
      <c r="CV76" s="1177"/>
      <c r="CW76" s="1177"/>
      <c r="CX76" s="1177"/>
      <c r="CY76" s="1177"/>
      <c r="CZ76" s="1177"/>
      <c r="DA76" s="1177"/>
      <c r="DB76" s="1177"/>
      <c r="DC76" s="1177"/>
    </row>
    <row r="77" spans="2:107">
      <c r="B77" s="12"/>
      <c r="G77" s="1187"/>
      <c r="H77" s="1187"/>
      <c r="I77" s="1187"/>
      <c r="J77" s="1187"/>
      <c r="K77" s="1197"/>
      <c r="L77" s="1197"/>
      <c r="M77" s="1197"/>
      <c r="N77" s="1197"/>
      <c r="AN77" s="1191" t="s">
        <v>12</v>
      </c>
      <c r="AO77" s="1191"/>
      <c r="AP77" s="1191"/>
      <c r="AQ77" s="1191"/>
      <c r="AR77" s="1191"/>
      <c r="AS77" s="1191"/>
      <c r="AT77" s="1191"/>
      <c r="AU77" s="1191"/>
      <c r="AV77" s="1191"/>
      <c r="AW77" s="1191"/>
      <c r="AX77" s="1191"/>
      <c r="AY77" s="1191"/>
      <c r="AZ77" s="1191"/>
      <c r="BA77" s="1191"/>
      <c r="BB77" s="1194" t="s">
        <v>10</v>
      </c>
      <c r="BC77" s="1194"/>
      <c r="BD77" s="1194"/>
      <c r="BE77" s="1194"/>
      <c r="BF77" s="1194"/>
      <c r="BG77" s="1194"/>
      <c r="BH77" s="1194"/>
      <c r="BI77" s="1194"/>
      <c r="BJ77" s="1194"/>
      <c r="BK77" s="1194"/>
      <c r="BL77" s="1194"/>
      <c r="BM77" s="1194"/>
      <c r="BN77" s="1194"/>
      <c r="BO77" s="1194"/>
      <c r="BP77" s="1177">
        <v>38.5</v>
      </c>
      <c r="BQ77" s="1177"/>
      <c r="BR77" s="1177"/>
      <c r="BS77" s="1177"/>
      <c r="BT77" s="1177"/>
      <c r="BU77" s="1177"/>
      <c r="BV77" s="1177"/>
      <c r="BW77" s="1177"/>
      <c r="BX77" s="1177">
        <v>32.799999999999997</v>
      </c>
      <c r="BY77" s="1177"/>
      <c r="BZ77" s="1177"/>
      <c r="CA77" s="1177"/>
      <c r="CB77" s="1177"/>
      <c r="CC77" s="1177"/>
      <c r="CD77" s="1177"/>
      <c r="CE77" s="1177"/>
      <c r="CF77" s="1177">
        <v>20.9</v>
      </c>
      <c r="CG77" s="1177"/>
      <c r="CH77" s="1177"/>
      <c r="CI77" s="1177"/>
      <c r="CJ77" s="1177"/>
      <c r="CK77" s="1177"/>
      <c r="CL77" s="1177"/>
      <c r="CM77" s="1177"/>
      <c r="CN77" s="1177">
        <v>21</v>
      </c>
      <c r="CO77" s="1177"/>
      <c r="CP77" s="1177"/>
      <c r="CQ77" s="1177"/>
      <c r="CR77" s="1177"/>
      <c r="CS77" s="1177"/>
      <c r="CT77" s="1177"/>
      <c r="CU77" s="1177"/>
      <c r="CV77" s="1177">
        <v>23.5</v>
      </c>
      <c r="CW77" s="1177"/>
      <c r="CX77" s="1177"/>
      <c r="CY77" s="1177"/>
      <c r="CZ77" s="1177"/>
      <c r="DA77" s="1177"/>
      <c r="DB77" s="1177"/>
      <c r="DC77" s="1177"/>
    </row>
    <row r="78" spans="2:107">
      <c r="B78" s="12"/>
      <c r="G78" s="1187"/>
      <c r="H78" s="1187"/>
      <c r="I78" s="1187"/>
      <c r="J78" s="1187"/>
      <c r="K78" s="1197"/>
      <c r="L78" s="1197"/>
      <c r="M78" s="1197"/>
      <c r="N78" s="1197"/>
      <c r="AN78" s="1191"/>
      <c r="AO78" s="1191"/>
      <c r="AP78" s="1191"/>
      <c r="AQ78" s="1191"/>
      <c r="AR78" s="1191"/>
      <c r="AS78" s="1191"/>
      <c r="AT78" s="1191"/>
      <c r="AU78" s="1191"/>
      <c r="AV78" s="1191"/>
      <c r="AW78" s="1191"/>
      <c r="AX78" s="1191"/>
      <c r="AY78" s="1191"/>
      <c r="AZ78" s="1191"/>
      <c r="BA78" s="1191"/>
      <c r="BB78" s="1194"/>
      <c r="BC78" s="1194"/>
      <c r="BD78" s="1194"/>
      <c r="BE78" s="1194"/>
      <c r="BF78" s="1194"/>
      <c r="BG78" s="1194"/>
      <c r="BH78" s="1194"/>
      <c r="BI78" s="1194"/>
      <c r="BJ78" s="1194"/>
      <c r="BK78" s="1194"/>
      <c r="BL78" s="1194"/>
      <c r="BM78" s="1194"/>
      <c r="BN78" s="1194"/>
      <c r="BO78" s="1194"/>
      <c r="BP78" s="1177"/>
      <c r="BQ78" s="1177"/>
      <c r="BR78" s="1177"/>
      <c r="BS78" s="1177"/>
      <c r="BT78" s="1177"/>
      <c r="BU78" s="1177"/>
      <c r="BV78" s="1177"/>
      <c r="BW78" s="1177"/>
      <c r="BX78" s="1177"/>
      <c r="BY78" s="1177"/>
      <c r="BZ78" s="1177"/>
      <c r="CA78" s="1177"/>
      <c r="CB78" s="1177"/>
      <c r="CC78" s="1177"/>
      <c r="CD78" s="1177"/>
      <c r="CE78" s="1177"/>
      <c r="CF78" s="1177"/>
      <c r="CG78" s="1177"/>
      <c r="CH78" s="1177"/>
      <c r="CI78" s="1177"/>
      <c r="CJ78" s="1177"/>
      <c r="CK78" s="1177"/>
      <c r="CL78" s="1177"/>
      <c r="CM78" s="1177"/>
      <c r="CN78" s="1177"/>
      <c r="CO78" s="1177"/>
      <c r="CP78" s="1177"/>
      <c r="CQ78" s="1177"/>
      <c r="CR78" s="1177"/>
      <c r="CS78" s="1177"/>
      <c r="CT78" s="1177"/>
      <c r="CU78" s="1177"/>
      <c r="CV78" s="1177"/>
      <c r="CW78" s="1177"/>
      <c r="CX78" s="1177"/>
      <c r="CY78" s="1177"/>
      <c r="CZ78" s="1177"/>
      <c r="DA78" s="1177"/>
      <c r="DB78" s="1177"/>
      <c r="DC78" s="1177"/>
    </row>
    <row r="79" spans="2:107">
      <c r="B79" s="12"/>
      <c r="G79" s="1187"/>
      <c r="H79" s="1187"/>
      <c r="I79" s="1196"/>
      <c r="J79" s="1196"/>
      <c r="K79" s="1198"/>
      <c r="L79" s="1198"/>
      <c r="M79" s="1198"/>
      <c r="N79" s="1198"/>
      <c r="AN79" s="1191"/>
      <c r="AO79" s="1191"/>
      <c r="AP79" s="1191"/>
      <c r="AQ79" s="1191"/>
      <c r="AR79" s="1191"/>
      <c r="AS79" s="1191"/>
      <c r="AT79" s="1191"/>
      <c r="AU79" s="1191"/>
      <c r="AV79" s="1191"/>
      <c r="AW79" s="1191"/>
      <c r="AX79" s="1191"/>
      <c r="AY79" s="1191"/>
      <c r="AZ79" s="1191"/>
      <c r="BA79" s="1191"/>
      <c r="BB79" s="1194" t="s">
        <v>14</v>
      </c>
      <c r="BC79" s="1194"/>
      <c r="BD79" s="1194"/>
      <c r="BE79" s="1194"/>
      <c r="BF79" s="1194"/>
      <c r="BG79" s="1194"/>
      <c r="BH79" s="1194"/>
      <c r="BI79" s="1194"/>
      <c r="BJ79" s="1194"/>
      <c r="BK79" s="1194"/>
      <c r="BL79" s="1194"/>
      <c r="BM79" s="1194"/>
      <c r="BN79" s="1194"/>
      <c r="BO79" s="1194"/>
      <c r="BP79" s="1177">
        <v>9.1999999999999993</v>
      </c>
      <c r="BQ79" s="1177"/>
      <c r="BR79" s="1177"/>
      <c r="BS79" s="1177"/>
      <c r="BT79" s="1177"/>
      <c r="BU79" s="1177"/>
      <c r="BV79" s="1177"/>
      <c r="BW79" s="1177"/>
      <c r="BX79" s="1177">
        <v>9.1</v>
      </c>
      <c r="BY79" s="1177"/>
      <c r="BZ79" s="1177"/>
      <c r="CA79" s="1177"/>
      <c r="CB79" s="1177"/>
      <c r="CC79" s="1177"/>
      <c r="CD79" s="1177"/>
      <c r="CE79" s="1177"/>
      <c r="CF79" s="1177">
        <v>9.1</v>
      </c>
      <c r="CG79" s="1177"/>
      <c r="CH79" s="1177"/>
      <c r="CI79" s="1177"/>
      <c r="CJ79" s="1177"/>
      <c r="CK79" s="1177"/>
      <c r="CL79" s="1177"/>
      <c r="CM79" s="1177"/>
      <c r="CN79" s="1177">
        <v>9.1999999999999993</v>
      </c>
      <c r="CO79" s="1177"/>
      <c r="CP79" s="1177"/>
      <c r="CQ79" s="1177"/>
      <c r="CR79" s="1177"/>
      <c r="CS79" s="1177"/>
      <c r="CT79" s="1177"/>
      <c r="CU79" s="1177"/>
      <c r="CV79" s="1177">
        <v>8.6</v>
      </c>
      <c r="CW79" s="1177"/>
      <c r="CX79" s="1177"/>
      <c r="CY79" s="1177"/>
      <c r="CZ79" s="1177"/>
      <c r="DA79" s="1177"/>
      <c r="DB79" s="1177"/>
      <c r="DC79" s="1177"/>
    </row>
    <row r="80" spans="2:107">
      <c r="B80" s="12"/>
      <c r="G80" s="1187"/>
      <c r="H80" s="1187"/>
      <c r="I80" s="1196"/>
      <c r="J80" s="1196"/>
      <c r="K80" s="1198"/>
      <c r="L80" s="1198"/>
      <c r="M80" s="1198"/>
      <c r="N80" s="1198"/>
      <c r="AN80" s="1191"/>
      <c r="AO80" s="1191"/>
      <c r="AP80" s="1191"/>
      <c r="AQ80" s="1191"/>
      <c r="AR80" s="1191"/>
      <c r="AS80" s="1191"/>
      <c r="AT80" s="1191"/>
      <c r="AU80" s="1191"/>
      <c r="AV80" s="1191"/>
      <c r="AW80" s="1191"/>
      <c r="AX80" s="1191"/>
      <c r="AY80" s="1191"/>
      <c r="AZ80" s="1191"/>
      <c r="BA80" s="1191"/>
      <c r="BB80" s="1194"/>
      <c r="BC80" s="1194"/>
      <c r="BD80" s="1194"/>
      <c r="BE80" s="1194"/>
      <c r="BF80" s="1194"/>
      <c r="BG80" s="1194"/>
      <c r="BH80" s="1194"/>
      <c r="BI80" s="1194"/>
      <c r="BJ80" s="1194"/>
      <c r="BK80" s="1194"/>
      <c r="BL80" s="1194"/>
      <c r="BM80" s="1194"/>
      <c r="BN80" s="1194"/>
      <c r="BO80" s="1194"/>
      <c r="BP80" s="1177"/>
      <c r="BQ80" s="1177"/>
      <c r="BR80" s="1177"/>
      <c r="BS80" s="1177"/>
      <c r="BT80" s="1177"/>
      <c r="BU80" s="1177"/>
      <c r="BV80" s="1177"/>
      <c r="BW80" s="1177"/>
      <c r="BX80" s="1177"/>
      <c r="BY80" s="1177"/>
      <c r="BZ80" s="1177"/>
      <c r="CA80" s="1177"/>
      <c r="CB80" s="1177"/>
      <c r="CC80" s="1177"/>
      <c r="CD80" s="1177"/>
      <c r="CE80" s="1177"/>
      <c r="CF80" s="1177"/>
      <c r="CG80" s="1177"/>
      <c r="CH80" s="1177"/>
      <c r="CI80" s="1177"/>
      <c r="CJ80" s="1177"/>
      <c r="CK80" s="1177"/>
      <c r="CL80" s="1177"/>
      <c r="CM80" s="1177"/>
      <c r="CN80" s="1177"/>
      <c r="CO80" s="1177"/>
      <c r="CP80" s="1177"/>
      <c r="CQ80" s="1177"/>
      <c r="CR80" s="1177"/>
      <c r="CS80" s="1177"/>
      <c r="CT80" s="1177"/>
      <c r="CU80" s="1177"/>
      <c r="CV80" s="1177"/>
      <c r="CW80" s="1177"/>
      <c r="CX80" s="1177"/>
      <c r="CY80" s="1177"/>
      <c r="CZ80" s="1177"/>
      <c r="DA80" s="1177"/>
      <c r="DB80" s="1177"/>
      <c r="DC80" s="1177"/>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xgYmVO3WATT88zmEmzr4fzUQx/04lyno9lsAPgXIVKG2GCcZBZsvJw71xYTzWLFmT61jiQWY8WqohlcS7oWNvg==" saltValue="jm/woUTVxxuf8A1FsLyLX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e/l3uD4ESXRrOpi9+YExe+ZGNuY7zom791Lhzmy5V9PV2fPldi2n3X/ZZARRdyrbd8u2sFx9HZyiHjxTbkP7OA==" saltValue="vN2/jQIbWrlOWuNG1Z/o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fPaEa8m6veqMPhbfMDz5Y5JpAjBYweO4qZMYxf+tkmeqcjG2pGSoBza+AvQokslAeDj+/071ycnASFmcGlHVJA==" saltValue="jkErhMJczllVZ9WMAjMH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AD513-7F30-4AFE-B06D-015F662AFFC9}">
  <sheetPr>
    <pageSetUpPr fitToPage="1"/>
  </sheetPr>
  <dimension ref="B1:EM49"/>
  <sheetViews>
    <sheetView showGridLines="0" workbookViewId="0"/>
  </sheetViews>
  <sheetFormatPr defaultColWidth="0" defaultRowHeight="0" customHeight="1" zeroHeight="1"/>
  <cols>
    <col min="1" max="95" width="1.625" style="74" customWidth="1"/>
    <col min="96" max="133" width="1.625" style="75" customWidth="1"/>
    <col min="134" max="143" width="1.625" style="74" customWidth="1"/>
    <col min="144" max="16384" width="0" style="74" hidden="1"/>
  </cols>
  <sheetData>
    <row r="1" spans="2:143" ht="22.5" customHeight="1" thickBot="1">
      <c r="B1" s="88"/>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688" t="s">
        <v>296</v>
      </c>
      <c r="DI1" s="689"/>
      <c r="DJ1" s="689"/>
      <c r="DK1" s="689"/>
      <c r="DL1" s="689"/>
      <c r="DM1" s="689"/>
      <c r="DN1" s="690"/>
      <c r="DO1" s="74"/>
      <c r="DP1" s="688" t="s">
        <v>295</v>
      </c>
      <c r="DQ1" s="689"/>
      <c r="DR1" s="689"/>
      <c r="DS1" s="689"/>
      <c r="DT1" s="689"/>
      <c r="DU1" s="689"/>
      <c r="DV1" s="689"/>
      <c r="DW1" s="689"/>
      <c r="DX1" s="689"/>
      <c r="DY1" s="689"/>
      <c r="DZ1" s="689"/>
      <c r="EA1" s="689"/>
      <c r="EB1" s="689"/>
      <c r="EC1" s="690"/>
      <c r="ED1" s="84"/>
      <c r="EE1" s="84"/>
      <c r="EF1" s="84"/>
      <c r="EG1" s="84"/>
      <c r="EH1" s="84"/>
      <c r="EI1" s="84"/>
      <c r="EJ1" s="84"/>
      <c r="EK1" s="84"/>
      <c r="EL1" s="84"/>
      <c r="EM1" s="84"/>
    </row>
    <row r="2" spans="2:143" ht="22.5" customHeight="1">
      <c r="B2" s="87" t="s">
        <v>294</v>
      </c>
      <c r="R2" s="85"/>
      <c r="S2" s="85"/>
      <c r="T2" s="85"/>
      <c r="U2" s="85"/>
      <c r="V2" s="85"/>
      <c r="W2" s="85"/>
      <c r="X2" s="85"/>
      <c r="Y2" s="85"/>
      <c r="Z2" s="85"/>
      <c r="AA2" s="85"/>
      <c r="AB2" s="85"/>
      <c r="AC2" s="85"/>
      <c r="AE2" s="86"/>
      <c r="AF2" s="86"/>
      <c r="AG2" s="86"/>
      <c r="AH2" s="86"/>
      <c r="AI2" s="86"/>
      <c r="AJ2" s="85"/>
      <c r="AK2" s="85"/>
      <c r="AL2" s="85"/>
      <c r="AM2" s="85"/>
      <c r="AN2" s="85"/>
      <c r="AO2" s="85"/>
      <c r="AP2" s="85"/>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row>
    <row r="3" spans="2:143" ht="11.25" customHeight="1">
      <c r="B3" s="650" t="s">
        <v>293</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292</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291</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c r="B4" s="650" t="s">
        <v>65</v>
      </c>
      <c r="C4" s="651"/>
      <c r="D4" s="651"/>
      <c r="E4" s="651"/>
      <c r="F4" s="651"/>
      <c r="G4" s="651"/>
      <c r="H4" s="651"/>
      <c r="I4" s="651"/>
      <c r="J4" s="651"/>
      <c r="K4" s="651"/>
      <c r="L4" s="651"/>
      <c r="M4" s="651"/>
      <c r="N4" s="651"/>
      <c r="O4" s="651"/>
      <c r="P4" s="651"/>
      <c r="Q4" s="652"/>
      <c r="R4" s="650" t="s">
        <v>290</v>
      </c>
      <c r="S4" s="651"/>
      <c r="T4" s="651"/>
      <c r="U4" s="651"/>
      <c r="V4" s="651"/>
      <c r="W4" s="651"/>
      <c r="X4" s="651"/>
      <c r="Y4" s="652"/>
      <c r="Z4" s="650" t="s">
        <v>282</v>
      </c>
      <c r="AA4" s="651"/>
      <c r="AB4" s="651"/>
      <c r="AC4" s="652"/>
      <c r="AD4" s="650" t="s">
        <v>289</v>
      </c>
      <c r="AE4" s="651"/>
      <c r="AF4" s="651"/>
      <c r="AG4" s="651"/>
      <c r="AH4" s="651"/>
      <c r="AI4" s="651"/>
      <c r="AJ4" s="651"/>
      <c r="AK4" s="652"/>
      <c r="AL4" s="650" t="s">
        <v>282</v>
      </c>
      <c r="AM4" s="651"/>
      <c r="AN4" s="651"/>
      <c r="AO4" s="652"/>
      <c r="AP4" s="691" t="s">
        <v>205</v>
      </c>
      <c r="AQ4" s="691"/>
      <c r="AR4" s="691"/>
      <c r="AS4" s="691"/>
      <c r="AT4" s="691"/>
      <c r="AU4" s="691"/>
      <c r="AV4" s="691"/>
      <c r="AW4" s="691"/>
      <c r="AX4" s="691"/>
      <c r="AY4" s="691"/>
      <c r="AZ4" s="691"/>
      <c r="BA4" s="691"/>
      <c r="BB4" s="691"/>
      <c r="BC4" s="691"/>
      <c r="BD4" s="691"/>
      <c r="BE4" s="691"/>
      <c r="BF4" s="691"/>
      <c r="BG4" s="691" t="s">
        <v>288</v>
      </c>
      <c r="BH4" s="691"/>
      <c r="BI4" s="691"/>
      <c r="BJ4" s="691"/>
      <c r="BK4" s="691"/>
      <c r="BL4" s="691"/>
      <c r="BM4" s="691"/>
      <c r="BN4" s="691"/>
      <c r="BO4" s="691" t="s">
        <v>282</v>
      </c>
      <c r="BP4" s="691"/>
      <c r="BQ4" s="691"/>
      <c r="BR4" s="691"/>
      <c r="BS4" s="691" t="s">
        <v>287</v>
      </c>
      <c r="BT4" s="691"/>
      <c r="BU4" s="691"/>
      <c r="BV4" s="691"/>
      <c r="BW4" s="691"/>
      <c r="BX4" s="691"/>
      <c r="BY4" s="691"/>
      <c r="BZ4" s="691"/>
      <c r="CA4" s="691"/>
      <c r="CB4" s="691"/>
      <c r="CD4" s="650" t="s">
        <v>286</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c r="B5" s="647" t="s">
        <v>285</v>
      </c>
      <c r="C5" s="648"/>
      <c r="D5" s="648"/>
      <c r="E5" s="648"/>
      <c r="F5" s="648"/>
      <c r="G5" s="648"/>
      <c r="H5" s="648"/>
      <c r="I5" s="648"/>
      <c r="J5" s="648"/>
      <c r="K5" s="648"/>
      <c r="L5" s="648"/>
      <c r="M5" s="648"/>
      <c r="N5" s="648"/>
      <c r="O5" s="648"/>
      <c r="P5" s="648"/>
      <c r="Q5" s="649"/>
      <c r="R5" s="644">
        <v>4303151</v>
      </c>
      <c r="S5" s="645"/>
      <c r="T5" s="645"/>
      <c r="U5" s="645"/>
      <c r="V5" s="645"/>
      <c r="W5" s="645"/>
      <c r="X5" s="645"/>
      <c r="Y5" s="675"/>
      <c r="Z5" s="686">
        <v>45.5</v>
      </c>
      <c r="AA5" s="686"/>
      <c r="AB5" s="686"/>
      <c r="AC5" s="686"/>
      <c r="AD5" s="687">
        <v>4303151</v>
      </c>
      <c r="AE5" s="687"/>
      <c r="AF5" s="687"/>
      <c r="AG5" s="687"/>
      <c r="AH5" s="687"/>
      <c r="AI5" s="687"/>
      <c r="AJ5" s="687"/>
      <c r="AK5" s="687"/>
      <c r="AL5" s="676">
        <v>87.9</v>
      </c>
      <c r="AM5" s="655"/>
      <c r="AN5" s="655"/>
      <c r="AO5" s="679"/>
      <c r="AP5" s="647" t="s">
        <v>284</v>
      </c>
      <c r="AQ5" s="648"/>
      <c r="AR5" s="648"/>
      <c r="AS5" s="648"/>
      <c r="AT5" s="648"/>
      <c r="AU5" s="648"/>
      <c r="AV5" s="648"/>
      <c r="AW5" s="648"/>
      <c r="AX5" s="648"/>
      <c r="AY5" s="648"/>
      <c r="AZ5" s="648"/>
      <c r="BA5" s="648"/>
      <c r="BB5" s="648"/>
      <c r="BC5" s="648"/>
      <c r="BD5" s="648"/>
      <c r="BE5" s="648"/>
      <c r="BF5" s="649"/>
      <c r="BG5" s="581">
        <v>4292828</v>
      </c>
      <c r="BH5" s="582"/>
      <c r="BI5" s="582"/>
      <c r="BJ5" s="582"/>
      <c r="BK5" s="582"/>
      <c r="BL5" s="582"/>
      <c r="BM5" s="582"/>
      <c r="BN5" s="583"/>
      <c r="BO5" s="626">
        <v>99.8</v>
      </c>
      <c r="BP5" s="626"/>
      <c r="BQ5" s="626"/>
      <c r="BR5" s="626"/>
      <c r="BS5" s="627">
        <v>47420</v>
      </c>
      <c r="BT5" s="627"/>
      <c r="BU5" s="627"/>
      <c r="BV5" s="627"/>
      <c r="BW5" s="627"/>
      <c r="BX5" s="627"/>
      <c r="BY5" s="627"/>
      <c r="BZ5" s="627"/>
      <c r="CA5" s="627"/>
      <c r="CB5" s="669"/>
      <c r="CD5" s="650" t="s">
        <v>205</v>
      </c>
      <c r="CE5" s="651"/>
      <c r="CF5" s="651"/>
      <c r="CG5" s="651"/>
      <c r="CH5" s="651"/>
      <c r="CI5" s="651"/>
      <c r="CJ5" s="651"/>
      <c r="CK5" s="651"/>
      <c r="CL5" s="651"/>
      <c r="CM5" s="651"/>
      <c r="CN5" s="651"/>
      <c r="CO5" s="651"/>
      <c r="CP5" s="651"/>
      <c r="CQ5" s="652"/>
      <c r="CR5" s="650" t="s">
        <v>283</v>
      </c>
      <c r="CS5" s="651"/>
      <c r="CT5" s="651"/>
      <c r="CU5" s="651"/>
      <c r="CV5" s="651"/>
      <c r="CW5" s="651"/>
      <c r="CX5" s="651"/>
      <c r="CY5" s="652"/>
      <c r="CZ5" s="650" t="s">
        <v>282</v>
      </c>
      <c r="DA5" s="651"/>
      <c r="DB5" s="651"/>
      <c r="DC5" s="652"/>
      <c r="DD5" s="650" t="s">
        <v>281</v>
      </c>
      <c r="DE5" s="651"/>
      <c r="DF5" s="651"/>
      <c r="DG5" s="651"/>
      <c r="DH5" s="651"/>
      <c r="DI5" s="651"/>
      <c r="DJ5" s="651"/>
      <c r="DK5" s="651"/>
      <c r="DL5" s="651"/>
      <c r="DM5" s="651"/>
      <c r="DN5" s="651"/>
      <c r="DO5" s="651"/>
      <c r="DP5" s="652"/>
      <c r="DQ5" s="650" t="s">
        <v>280</v>
      </c>
      <c r="DR5" s="651"/>
      <c r="DS5" s="651"/>
      <c r="DT5" s="651"/>
      <c r="DU5" s="651"/>
      <c r="DV5" s="651"/>
      <c r="DW5" s="651"/>
      <c r="DX5" s="651"/>
      <c r="DY5" s="651"/>
      <c r="DZ5" s="651"/>
      <c r="EA5" s="651"/>
      <c r="EB5" s="651"/>
      <c r="EC5" s="652"/>
    </row>
    <row r="6" spans="2:143" ht="11.25" customHeight="1">
      <c r="B6" s="578" t="s">
        <v>279</v>
      </c>
      <c r="C6" s="579"/>
      <c r="D6" s="579"/>
      <c r="E6" s="579"/>
      <c r="F6" s="579"/>
      <c r="G6" s="579"/>
      <c r="H6" s="579"/>
      <c r="I6" s="579"/>
      <c r="J6" s="579"/>
      <c r="K6" s="579"/>
      <c r="L6" s="579"/>
      <c r="M6" s="579"/>
      <c r="N6" s="579"/>
      <c r="O6" s="579"/>
      <c r="P6" s="579"/>
      <c r="Q6" s="580"/>
      <c r="R6" s="581">
        <v>111189</v>
      </c>
      <c r="S6" s="582"/>
      <c r="T6" s="582"/>
      <c r="U6" s="582"/>
      <c r="V6" s="582"/>
      <c r="W6" s="582"/>
      <c r="X6" s="582"/>
      <c r="Y6" s="583"/>
      <c r="Z6" s="626">
        <v>1.2</v>
      </c>
      <c r="AA6" s="626"/>
      <c r="AB6" s="626"/>
      <c r="AC6" s="626"/>
      <c r="AD6" s="627">
        <v>111189</v>
      </c>
      <c r="AE6" s="627"/>
      <c r="AF6" s="627"/>
      <c r="AG6" s="627"/>
      <c r="AH6" s="627"/>
      <c r="AI6" s="627"/>
      <c r="AJ6" s="627"/>
      <c r="AK6" s="627"/>
      <c r="AL6" s="584">
        <v>2.2999999999999998</v>
      </c>
      <c r="AM6" s="585"/>
      <c r="AN6" s="585"/>
      <c r="AO6" s="628"/>
      <c r="AP6" s="578" t="s">
        <v>278</v>
      </c>
      <c r="AQ6" s="579"/>
      <c r="AR6" s="579"/>
      <c r="AS6" s="579"/>
      <c r="AT6" s="579"/>
      <c r="AU6" s="579"/>
      <c r="AV6" s="579"/>
      <c r="AW6" s="579"/>
      <c r="AX6" s="579"/>
      <c r="AY6" s="579"/>
      <c r="AZ6" s="579"/>
      <c r="BA6" s="579"/>
      <c r="BB6" s="579"/>
      <c r="BC6" s="579"/>
      <c r="BD6" s="579"/>
      <c r="BE6" s="579"/>
      <c r="BF6" s="580"/>
      <c r="BG6" s="581">
        <v>4292828</v>
      </c>
      <c r="BH6" s="582"/>
      <c r="BI6" s="582"/>
      <c r="BJ6" s="582"/>
      <c r="BK6" s="582"/>
      <c r="BL6" s="582"/>
      <c r="BM6" s="582"/>
      <c r="BN6" s="583"/>
      <c r="BO6" s="626">
        <v>99.8</v>
      </c>
      <c r="BP6" s="626"/>
      <c r="BQ6" s="626"/>
      <c r="BR6" s="626"/>
      <c r="BS6" s="627">
        <v>47420</v>
      </c>
      <c r="BT6" s="627"/>
      <c r="BU6" s="627"/>
      <c r="BV6" s="627"/>
      <c r="BW6" s="627"/>
      <c r="BX6" s="627"/>
      <c r="BY6" s="627"/>
      <c r="BZ6" s="627"/>
      <c r="CA6" s="627"/>
      <c r="CB6" s="669"/>
      <c r="CD6" s="647" t="s">
        <v>277</v>
      </c>
      <c r="CE6" s="648"/>
      <c r="CF6" s="648"/>
      <c r="CG6" s="648"/>
      <c r="CH6" s="648"/>
      <c r="CI6" s="648"/>
      <c r="CJ6" s="648"/>
      <c r="CK6" s="648"/>
      <c r="CL6" s="648"/>
      <c r="CM6" s="648"/>
      <c r="CN6" s="648"/>
      <c r="CO6" s="648"/>
      <c r="CP6" s="648"/>
      <c r="CQ6" s="649"/>
      <c r="CR6" s="581">
        <v>89680</v>
      </c>
      <c r="CS6" s="582"/>
      <c r="CT6" s="582"/>
      <c r="CU6" s="582"/>
      <c r="CV6" s="582"/>
      <c r="CW6" s="582"/>
      <c r="CX6" s="582"/>
      <c r="CY6" s="583"/>
      <c r="CZ6" s="676">
        <v>1</v>
      </c>
      <c r="DA6" s="655"/>
      <c r="DB6" s="655"/>
      <c r="DC6" s="677"/>
      <c r="DD6" s="587" t="s">
        <v>46</v>
      </c>
      <c r="DE6" s="582"/>
      <c r="DF6" s="582"/>
      <c r="DG6" s="582"/>
      <c r="DH6" s="582"/>
      <c r="DI6" s="582"/>
      <c r="DJ6" s="582"/>
      <c r="DK6" s="582"/>
      <c r="DL6" s="582"/>
      <c r="DM6" s="582"/>
      <c r="DN6" s="582"/>
      <c r="DO6" s="582"/>
      <c r="DP6" s="583"/>
      <c r="DQ6" s="587">
        <v>89680</v>
      </c>
      <c r="DR6" s="582"/>
      <c r="DS6" s="582"/>
      <c r="DT6" s="582"/>
      <c r="DU6" s="582"/>
      <c r="DV6" s="582"/>
      <c r="DW6" s="582"/>
      <c r="DX6" s="582"/>
      <c r="DY6" s="582"/>
      <c r="DZ6" s="582"/>
      <c r="EA6" s="582"/>
      <c r="EB6" s="582"/>
      <c r="EC6" s="624"/>
    </row>
    <row r="7" spans="2:143" ht="11.25" customHeight="1">
      <c r="B7" s="578" t="s">
        <v>276</v>
      </c>
      <c r="C7" s="579"/>
      <c r="D7" s="579"/>
      <c r="E7" s="579"/>
      <c r="F7" s="579"/>
      <c r="G7" s="579"/>
      <c r="H7" s="579"/>
      <c r="I7" s="579"/>
      <c r="J7" s="579"/>
      <c r="K7" s="579"/>
      <c r="L7" s="579"/>
      <c r="M7" s="579"/>
      <c r="N7" s="579"/>
      <c r="O7" s="579"/>
      <c r="P7" s="579"/>
      <c r="Q7" s="580"/>
      <c r="R7" s="581">
        <v>1135</v>
      </c>
      <c r="S7" s="582"/>
      <c r="T7" s="582"/>
      <c r="U7" s="582"/>
      <c r="V7" s="582"/>
      <c r="W7" s="582"/>
      <c r="X7" s="582"/>
      <c r="Y7" s="583"/>
      <c r="Z7" s="626">
        <v>0</v>
      </c>
      <c r="AA7" s="626"/>
      <c r="AB7" s="626"/>
      <c r="AC7" s="626"/>
      <c r="AD7" s="627">
        <v>1135</v>
      </c>
      <c r="AE7" s="627"/>
      <c r="AF7" s="627"/>
      <c r="AG7" s="627"/>
      <c r="AH7" s="627"/>
      <c r="AI7" s="627"/>
      <c r="AJ7" s="627"/>
      <c r="AK7" s="627"/>
      <c r="AL7" s="584">
        <v>0</v>
      </c>
      <c r="AM7" s="585"/>
      <c r="AN7" s="585"/>
      <c r="AO7" s="628"/>
      <c r="AP7" s="578" t="s">
        <v>275</v>
      </c>
      <c r="AQ7" s="579"/>
      <c r="AR7" s="579"/>
      <c r="AS7" s="579"/>
      <c r="AT7" s="579"/>
      <c r="AU7" s="579"/>
      <c r="AV7" s="579"/>
      <c r="AW7" s="579"/>
      <c r="AX7" s="579"/>
      <c r="AY7" s="579"/>
      <c r="AZ7" s="579"/>
      <c r="BA7" s="579"/>
      <c r="BB7" s="579"/>
      <c r="BC7" s="579"/>
      <c r="BD7" s="579"/>
      <c r="BE7" s="579"/>
      <c r="BF7" s="580"/>
      <c r="BG7" s="581">
        <v>897441</v>
      </c>
      <c r="BH7" s="582"/>
      <c r="BI7" s="582"/>
      <c r="BJ7" s="582"/>
      <c r="BK7" s="582"/>
      <c r="BL7" s="582"/>
      <c r="BM7" s="582"/>
      <c r="BN7" s="583"/>
      <c r="BO7" s="626">
        <v>20.9</v>
      </c>
      <c r="BP7" s="626"/>
      <c r="BQ7" s="626"/>
      <c r="BR7" s="626"/>
      <c r="BS7" s="627">
        <v>47420</v>
      </c>
      <c r="BT7" s="627"/>
      <c r="BU7" s="627"/>
      <c r="BV7" s="627"/>
      <c r="BW7" s="627"/>
      <c r="BX7" s="627"/>
      <c r="BY7" s="627"/>
      <c r="BZ7" s="627"/>
      <c r="CA7" s="627"/>
      <c r="CB7" s="669"/>
      <c r="CD7" s="578" t="s">
        <v>274</v>
      </c>
      <c r="CE7" s="579"/>
      <c r="CF7" s="579"/>
      <c r="CG7" s="579"/>
      <c r="CH7" s="579"/>
      <c r="CI7" s="579"/>
      <c r="CJ7" s="579"/>
      <c r="CK7" s="579"/>
      <c r="CL7" s="579"/>
      <c r="CM7" s="579"/>
      <c r="CN7" s="579"/>
      <c r="CO7" s="579"/>
      <c r="CP7" s="579"/>
      <c r="CQ7" s="580"/>
      <c r="CR7" s="581">
        <v>2403747</v>
      </c>
      <c r="CS7" s="582"/>
      <c r="CT7" s="582"/>
      <c r="CU7" s="582"/>
      <c r="CV7" s="582"/>
      <c r="CW7" s="582"/>
      <c r="CX7" s="582"/>
      <c r="CY7" s="583"/>
      <c r="CZ7" s="626">
        <v>26.9</v>
      </c>
      <c r="DA7" s="626"/>
      <c r="DB7" s="626"/>
      <c r="DC7" s="626"/>
      <c r="DD7" s="587">
        <v>21198</v>
      </c>
      <c r="DE7" s="582"/>
      <c r="DF7" s="582"/>
      <c r="DG7" s="582"/>
      <c r="DH7" s="582"/>
      <c r="DI7" s="582"/>
      <c r="DJ7" s="582"/>
      <c r="DK7" s="582"/>
      <c r="DL7" s="582"/>
      <c r="DM7" s="582"/>
      <c r="DN7" s="582"/>
      <c r="DO7" s="582"/>
      <c r="DP7" s="583"/>
      <c r="DQ7" s="587">
        <v>852114</v>
      </c>
      <c r="DR7" s="582"/>
      <c r="DS7" s="582"/>
      <c r="DT7" s="582"/>
      <c r="DU7" s="582"/>
      <c r="DV7" s="582"/>
      <c r="DW7" s="582"/>
      <c r="DX7" s="582"/>
      <c r="DY7" s="582"/>
      <c r="DZ7" s="582"/>
      <c r="EA7" s="582"/>
      <c r="EB7" s="582"/>
      <c r="EC7" s="624"/>
    </row>
    <row r="8" spans="2:143" ht="11.25" customHeight="1">
      <c r="B8" s="578" t="s">
        <v>273</v>
      </c>
      <c r="C8" s="579"/>
      <c r="D8" s="579"/>
      <c r="E8" s="579"/>
      <c r="F8" s="579"/>
      <c r="G8" s="579"/>
      <c r="H8" s="579"/>
      <c r="I8" s="579"/>
      <c r="J8" s="579"/>
      <c r="K8" s="579"/>
      <c r="L8" s="579"/>
      <c r="M8" s="579"/>
      <c r="N8" s="579"/>
      <c r="O8" s="579"/>
      <c r="P8" s="579"/>
      <c r="Q8" s="580"/>
      <c r="R8" s="581">
        <v>5133</v>
      </c>
      <c r="S8" s="582"/>
      <c r="T8" s="582"/>
      <c r="U8" s="582"/>
      <c r="V8" s="582"/>
      <c r="W8" s="582"/>
      <c r="X8" s="582"/>
      <c r="Y8" s="583"/>
      <c r="Z8" s="626">
        <v>0.1</v>
      </c>
      <c r="AA8" s="626"/>
      <c r="AB8" s="626"/>
      <c r="AC8" s="626"/>
      <c r="AD8" s="627">
        <v>5133</v>
      </c>
      <c r="AE8" s="627"/>
      <c r="AF8" s="627"/>
      <c r="AG8" s="627"/>
      <c r="AH8" s="627"/>
      <c r="AI8" s="627"/>
      <c r="AJ8" s="627"/>
      <c r="AK8" s="627"/>
      <c r="AL8" s="584">
        <v>0.1</v>
      </c>
      <c r="AM8" s="585"/>
      <c r="AN8" s="585"/>
      <c r="AO8" s="628"/>
      <c r="AP8" s="578" t="s">
        <v>272</v>
      </c>
      <c r="AQ8" s="579"/>
      <c r="AR8" s="579"/>
      <c r="AS8" s="579"/>
      <c r="AT8" s="579"/>
      <c r="AU8" s="579"/>
      <c r="AV8" s="579"/>
      <c r="AW8" s="579"/>
      <c r="AX8" s="579"/>
      <c r="AY8" s="579"/>
      <c r="AZ8" s="579"/>
      <c r="BA8" s="579"/>
      <c r="BB8" s="579"/>
      <c r="BC8" s="579"/>
      <c r="BD8" s="579"/>
      <c r="BE8" s="579"/>
      <c r="BF8" s="580"/>
      <c r="BG8" s="581">
        <v>25270</v>
      </c>
      <c r="BH8" s="582"/>
      <c r="BI8" s="582"/>
      <c r="BJ8" s="582"/>
      <c r="BK8" s="582"/>
      <c r="BL8" s="582"/>
      <c r="BM8" s="582"/>
      <c r="BN8" s="583"/>
      <c r="BO8" s="626">
        <v>0.6</v>
      </c>
      <c r="BP8" s="626"/>
      <c r="BQ8" s="626"/>
      <c r="BR8" s="626"/>
      <c r="BS8" s="587" t="s">
        <v>46</v>
      </c>
      <c r="BT8" s="582"/>
      <c r="BU8" s="582"/>
      <c r="BV8" s="582"/>
      <c r="BW8" s="582"/>
      <c r="BX8" s="582"/>
      <c r="BY8" s="582"/>
      <c r="BZ8" s="582"/>
      <c r="CA8" s="582"/>
      <c r="CB8" s="624"/>
      <c r="CD8" s="578" t="s">
        <v>271</v>
      </c>
      <c r="CE8" s="579"/>
      <c r="CF8" s="579"/>
      <c r="CG8" s="579"/>
      <c r="CH8" s="579"/>
      <c r="CI8" s="579"/>
      <c r="CJ8" s="579"/>
      <c r="CK8" s="579"/>
      <c r="CL8" s="579"/>
      <c r="CM8" s="579"/>
      <c r="CN8" s="579"/>
      <c r="CO8" s="579"/>
      <c r="CP8" s="579"/>
      <c r="CQ8" s="580"/>
      <c r="CR8" s="581">
        <v>2045213</v>
      </c>
      <c r="CS8" s="582"/>
      <c r="CT8" s="582"/>
      <c r="CU8" s="582"/>
      <c r="CV8" s="582"/>
      <c r="CW8" s="582"/>
      <c r="CX8" s="582"/>
      <c r="CY8" s="583"/>
      <c r="CZ8" s="626">
        <v>22.9</v>
      </c>
      <c r="DA8" s="626"/>
      <c r="DB8" s="626"/>
      <c r="DC8" s="626"/>
      <c r="DD8" s="587">
        <v>8631</v>
      </c>
      <c r="DE8" s="582"/>
      <c r="DF8" s="582"/>
      <c r="DG8" s="582"/>
      <c r="DH8" s="582"/>
      <c r="DI8" s="582"/>
      <c r="DJ8" s="582"/>
      <c r="DK8" s="582"/>
      <c r="DL8" s="582"/>
      <c r="DM8" s="582"/>
      <c r="DN8" s="582"/>
      <c r="DO8" s="582"/>
      <c r="DP8" s="583"/>
      <c r="DQ8" s="587">
        <v>1067934</v>
      </c>
      <c r="DR8" s="582"/>
      <c r="DS8" s="582"/>
      <c r="DT8" s="582"/>
      <c r="DU8" s="582"/>
      <c r="DV8" s="582"/>
      <c r="DW8" s="582"/>
      <c r="DX8" s="582"/>
      <c r="DY8" s="582"/>
      <c r="DZ8" s="582"/>
      <c r="EA8" s="582"/>
      <c r="EB8" s="582"/>
      <c r="EC8" s="624"/>
    </row>
    <row r="9" spans="2:143" ht="11.25" customHeight="1">
      <c r="B9" s="578" t="s">
        <v>270</v>
      </c>
      <c r="C9" s="579"/>
      <c r="D9" s="579"/>
      <c r="E9" s="579"/>
      <c r="F9" s="579"/>
      <c r="G9" s="579"/>
      <c r="H9" s="579"/>
      <c r="I9" s="579"/>
      <c r="J9" s="579"/>
      <c r="K9" s="579"/>
      <c r="L9" s="579"/>
      <c r="M9" s="579"/>
      <c r="N9" s="579"/>
      <c r="O9" s="579"/>
      <c r="P9" s="579"/>
      <c r="Q9" s="580"/>
      <c r="R9" s="581">
        <v>5744</v>
      </c>
      <c r="S9" s="582"/>
      <c r="T9" s="582"/>
      <c r="U9" s="582"/>
      <c r="V9" s="582"/>
      <c r="W9" s="582"/>
      <c r="X9" s="582"/>
      <c r="Y9" s="583"/>
      <c r="Z9" s="626">
        <v>0.1</v>
      </c>
      <c r="AA9" s="626"/>
      <c r="AB9" s="626"/>
      <c r="AC9" s="626"/>
      <c r="AD9" s="627">
        <v>5744</v>
      </c>
      <c r="AE9" s="627"/>
      <c r="AF9" s="627"/>
      <c r="AG9" s="627"/>
      <c r="AH9" s="627"/>
      <c r="AI9" s="627"/>
      <c r="AJ9" s="627"/>
      <c r="AK9" s="627"/>
      <c r="AL9" s="584">
        <v>0.1</v>
      </c>
      <c r="AM9" s="585"/>
      <c r="AN9" s="585"/>
      <c r="AO9" s="628"/>
      <c r="AP9" s="578" t="s">
        <v>269</v>
      </c>
      <c r="AQ9" s="579"/>
      <c r="AR9" s="579"/>
      <c r="AS9" s="579"/>
      <c r="AT9" s="579"/>
      <c r="AU9" s="579"/>
      <c r="AV9" s="579"/>
      <c r="AW9" s="579"/>
      <c r="AX9" s="579"/>
      <c r="AY9" s="579"/>
      <c r="AZ9" s="579"/>
      <c r="BA9" s="579"/>
      <c r="BB9" s="579"/>
      <c r="BC9" s="579"/>
      <c r="BD9" s="579"/>
      <c r="BE9" s="579"/>
      <c r="BF9" s="580"/>
      <c r="BG9" s="581">
        <v>539946</v>
      </c>
      <c r="BH9" s="582"/>
      <c r="BI9" s="582"/>
      <c r="BJ9" s="582"/>
      <c r="BK9" s="582"/>
      <c r="BL9" s="582"/>
      <c r="BM9" s="582"/>
      <c r="BN9" s="583"/>
      <c r="BO9" s="626">
        <v>12.5</v>
      </c>
      <c r="BP9" s="626"/>
      <c r="BQ9" s="626"/>
      <c r="BR9" s="626"/>
      <c r="BS9" s="587" t="s">
        <v>46</v>
      </c>
      <c r="BT9" s="582"/>
      <c r="BU9" s="582"/>
      <c r="BV9" s="582"/>
      <c r="BW9" s="582"/>
      <c r="BX9" s="582"/>
      <c r="BY9" s="582"/>
      <c r="BZ9" s="582"/>
      <c r="CA9" s="582"/>
      <c r="CB9" s="624"/>
      <c r="CD9" s="578" t="s">
        <v>268</v>
      </c>
      <c r="CE9" s="579"/>
      <c r="CF9" s="579"/>
      <c r="CG9" s="579"/>
      <c r="CH9" s="579"/>
      <c r="CI9" s="579"/>
      <c r="CJ9" s="579"/>
      <c r="CK9" s="579"/>
      <c r="CL9" s="579"/>
      <c r="CM9" s="579"/>
      <c r="CN9" s="579"/>
      <c r="CO9" s="579"/>
      <c r="CP9" s="579"/>
      <c r="CQ9" s="580"/>
      <c r="CR9" s="581">
        <v>579745</v>
      </c>
      <c r="CS9" s="582"/>
      <c r="CT9" s="582"/>
      <c r="CU9" s="582"/>
      <c r="CV9" s="582"/>
      <c r="CW9" s="582"/>
      <c r="CX9" s="582"/>
      <c r="CY9" s="583"/>
      <c r="CZ9" s="626">
        <v>6.5</v>
      </c>
      <c r="DA9" s="626"/>
      <c r="DB9" s="626"/>
      <c r="DC9" s="626"/>
      <c r="DD9" s="587">
        <v>6474</v>
      </c>
      <c r="DE9" s="582"/>
      <c r="DF9" s="582"/>
      <c r="DG9" s="582"/>
      <c r="DH9" s="582"/>
      <c r="DI9" s="582"/>
      <c r="DJ9" s="582"/>
      <c r="DK9" s="582"/>
      <c r="DL9" s="582"/>
      <c r="DM9" s="582"/>
      <c r="DN9" s="582"/>
      <c r="DO9" s="582"/>
      <c r="DP9" s="583"/>
      <c r="DQ9" s="587">
        <v>506827</v>
      </c>
      <c r="DR9" s="582"/>
      <c r="DS9" s="582"/>
      <c r="DT9" s="582"/>
      <c r="DU9" s="582"/>
      <c r="DV9" s="582"/>
      <c r="DW9" s="582"/>
      <c r="DX9" s="582"/>
      <c r="DY9" s="582"/>
      <c r="DZ9" s="582"/>
      <c r="EA9" s="582"/>
      <c r="EB9" s="582"/>
      <c r="EC9" s="624"/>
    </row>
    <row r="10" spans="2:143" ht="11.25" customHeight="1">
      <c r="B10" s="578" t="s">
        <v>267</v>
      </c>
      <c r="C10" s="579"/>
      <c r="D10" s="579"/>
      <c r="E10" s="579"/>
      <c r="F10" s="579"/>
      <c r="G10" s="579"/>
      <c r="H10" s="579"/>
      <c r="I10" s="579"/>
      <c r="J10" s="579"/>
      <c r="K10" s="579"/>
      <c r="L10" s="579"/>
      <c r="M10" s="579"/>
      <c r="N10" s="579"/>
      <c r="O10" s="579"/>
      <c r="P10" s="579"/>
      <c r="Q10" s="580"/>
      <c r="R10" s="581" t="s">
        <v>46</v>
      </c>
      <c r="S10" s="582"/>
      <c r="T10" s="582"/>
      <c r="U10" s="582"/>
      <c r="V10" s="582"/>
      <c r="W10" s="582"/>
      <c r="X10" s="582"/>
      <c r="Y10" s="583"/>
      <c r="Z10" s="626" t="s">
        <v>46</v>
      </c>
      <c r="AA10" s="626"/>
      <c r="AB10" s="626"/>
      <c r="AC10" s="626"/>
      <c r="AD10" s="627" t="s">
        <v>46</v>
      </c>
      <c r="AE10" s="627"/>
      <c r="AF10" s="627"/>
      <c r="AG10" s="627"/>
      <c r="AH10" s="627"/>
      <c r="AI10" s="627"/>
      <c r="AJ10" s="627"/>
      <c r="AK10" s="627"/>
      <c r="AL10" s="584" t="s">
        <v>46</v>
      </c>
      <c r="AM10" s="585"/>
      <c r="AN10" s="585"/>
      <c r="AO10" s="628"/>
      <c r="AP10" s="578" t="s">
        <v>266</v>
      </c>
      <c r="AQ10" s="579"/>
      <c r="AR10" s="579"/>
      <c r="AS10" s="579"/>
      <c r="AT10" s="579"/>
      <c r="AU10" s="579"/>
      <c r="AV10" s="579"/>
      <c r="AW10" s="579"/>
      <c r="AX10" s="579"/>
      <c r="AY10" s="579"/>
      <c r="AZ10" s="579"/>
      <c r="BA10" s="579"/>
      <c r="BB10" s="579"/>
      <c r="BC10" s="579"/>
      <c r="BD10" s="579"/>
      <c r="BE10" s="579"/>
      <c r="BF10" s="580"/>
      <c r="BG10" s="581">
        <v>77980</v>
      </c>
      <c r="BH10" s="582"/>
      <c r="BI10" s="582"/>
      <c r="BJ10" s="582"/>
      <c r="BK10" s="582"/>
      <c r="BL10" s="582"/>
      <c r="BM10" s="582"/>
      <c r="BN10" s="583"/>
      <c r="BO10" s="626">
        <v>1.8</v>
      </c>
      <c r="BP10" s="626"/>
      <c r="BQ10" s="626"/>
      <c r="BR10" s="626"/>
      <c r="BS10" s="587" t="s">
        <v>46</v>
      </c>
      <c r="BT10" s="582"/>
      <c r="BU10" s="582"/>
      <c r="BV10" s="582"/>
      <c r="BW10" s="582"/>
      <c r="BX10" s="582"/>
      <c r="BY10" s="582"/>
      <c r="BZ10" s="582"/>
      <c r="CA10" s="582"/>
      <c r="CB10" s="624"/>
      <c r="CD10" s="578" t="s">
        <v>265</v>
      </c>
      <c r="CE10" s="579"/>
      <c r="CF10" s="579"/>
      <c r="CG10" s="579"/>
      <c r="CH10" s="579"/>
      <c r="CI10" s="579"/>
      <c r="CJ10" s="579"/>
      <c r="CK10" s="579"/>
      <c r="CL10" s="579"/>
      <c r="CM10" s="579"/>
      <c r="CN10" s="579"/>
      <c r="CO10" s="579"/>
      <c r="CP10" s="579"/>
      <c r="CQ10" s="580"/>
      <c r="CR10" s="581">
        <v>160</v>
      </c>
      <c r="CS10" s="582"/>
      <c r="CT10" s="582"/>
      <c r="CU10" s="582"/>
      <c r="CV10" s="582"/>
      <c r="CW10" s="582"/>
      <c r="CX10" s="582"/>
      <c r="CY10" s="583"/>
      <c r="CZ10" s="626">
        <v>0</v>
      </c>
      <c r="DA10" s="626"/>
      <c r="DB10" s="626"/>
      <c r="DC10" s="626"/>
      <c r="DD10" s="587" t="s">
        <v>46</v>
      </c>
      <c r="DE10" s="582"/>
      <c r="DF10" s="582"/>
      <c r="DG10" s="582"/>
      <c r="DH10" s="582"/>
      <c r="DI10" s="582"/>
      <c r="DJ10" s="582"/>
      <c r="DK10" s="582"/>
      <c r="DL10" s="582"/>
      <c r="DM10" s="582"/>
      <c r="DN10" s="582"/>
      <c r="DO10" s="582"/>
      <c r="DP10" s="583"/>
      <c r="DQ10" s="587">
        <v>160</v>
      </c>
      <c r="DR10" s="582"/>
      <c r="DS10" s="582"/>
      <c r="DT10" s="582"/>
      <c r="DU10" s="582"/>
      <c r="DV10" s="582"/>
      <c r="DW10" s="582"/>
      <c r="DX10" s="582"/>
      <c r="DY10" s="582"/>
      <c r="DZ10" s="582"/>
      <c r="EA10" s="582"/>
      <c r="EB10" s="582"/>
      <c r="EC10" s="624"/>
    </row>
    <row r="11" spans="2:143" ht="11.25" customHeight="1">
      <c r="B11" s="578" t="s">
        <v>264</v>
      </c>
      <c r="C11" s="579"/>
      <c r="D11" s="579"/>
      <c r="E11" s="579"/>
      <c r="F11" s="579"/>
      <c r="G11" s="579"/>
      <c r="H11" s="579"/>
      <c r="I11" s="579"/>
      <c r="J11" s="579"/>
      <c r="K11" s="579"/>
      <c r="L11" s="579"/>
      <c r="M11" s="579"/>
      <c r="N11" s="579"/>
      <c r="O11" s="579"/>
      <c r="P11" s="579"/>
      <c r="Q11" s="580"/>
      <c r="R11" s="581">
        <v>365261</v>
      </c>
      <c r="S11" s="582"/>
      <c r="T11" s="582"/>
      <c r="U11" s="582"/>
      <c r="V11" s="582"/>
      <c r="W11" s="582"/>
      <c r="X11" s="582"/>
      <c r="Y11" s="583"/>
      <c r="Z11" s="584">
        <v>3.9</v>
      </c>
      <c r="AA11" s="585"/>
      <c r="AB11" s="585"/>
      <c r="AC11" s="586"/>
      <c r="AD11" s="587">
        <v>365261</v>
      </c>
      <c r="AE11" s="582"/>
      <c r="AF11" s="582"/>
      <c r="AG11" s="582"/>
      <c r="AH11" s="582"/>
      <c r="AI11" s="582"/>
      <c r="AJ11" s="582"/>
      <c r="AK11" s="583"/>
      <c r="AL11" s="584">
        <v>7.5</v>
      </c>
      <c r="AM11" s="585"/>
      <c r="AN11" s="585"/>
      <c r="AO11" s="628"/>
      <c r="AP11" s="578" t="s">
        <v>263</v>
      </c>
      <c r="AQ11" s="579"/>
      <c r="AR11" s="579"/>
      <c r="AS11" s="579"/>
      <c r="AT11" s="579"/>
      <c r="AU11" s="579"/>
      <c r="AV11" s="579"/>
      <c r="AW11" s="579"/>
      <c r="AX11" s="579"/>
      <c r="AY11" s="579"/>
      <c r="AZ11" s="579"/>
      <c r="BA11" s="579"/>
      <c r="BB11" s="579"/>
      <c r="BC11" s="579"/>
      <c r="BD11" s="579"/>
      <c r="BE11" s="579"/>
      <c r="BF11" s="580"/>
      <c r="BG11" s="581">
        <v>254245</v>
      </c>
      <c r="BH11" s="582"/>
      <c r="BI11" s="582"/>
      <c r="BJ11" s="582"/>
      <c r="BK11" s="582"/>
      <c r="BL11" s="582"/>
      <c r="BM11" s="582"/>
      <c r="BN11" s="583"/>
      <c r="BO11" s="626">
        <v>5.9</v>
      </c>
      <c r="BP11" s="626"/>
      <c r="BQ11" s="626"/>
      <c r="BR11" s="626"/>
      <c r="BS11" s="587">
        <v>47420</v>
      </c>
      <c r="BT11" s="582"/>
      <c r="BU11" s="582"/>
      <c r="BV11" s="582"/>
      <c r="BW11" s="582"/>
      <c r="BX11" s="582"/>
      <c r="BY11" s="582"/>
      <c r="BZ11" s="582"/>
      <c r="CA11" s="582"/>
      <c r="CB11" s="624"/>
      <c r="CD11" s="578" t="s">
        <v>262</v>
      </c>
      <c r="CE11" s="579"/>
      <c r="CF11" s="579"/>
      <c r="CG11" s="579"/>
      <c r="CH11" s="579"/>
      <c r="CI11" s="579"/>
      <c r="CJ11" s="579"/>
      <c r="CK11" s="579"/>
      <c r="CL11" s="579"/>
      <c r="CM11" s="579"/>
      <c r="CN11" s="579"/>
      <c r="CO11" s="579"/>
      <c r="CP11" s="579"/>
      <c r="CQ11" s="580"/>
      <c r="CR11" s="581">
        <v>246662</v>
      </c>
      <c r="CS11" s="582"/>
      <c r="CT11" s="582"/>
      <c r="CU11" s="582"/>
      <c r="CV11" s="582"/>
      <c r="CW11" s="582"/>
      <c r="CX11" s="582"/>
      <c r="CY11" s="583"/>
      <c r="CZ11" s="626">
        <v>2.8</v>
      </c>
      <c r="DA11" s="626"/>
      <c r="DB11" s="626"/>
      <c r="DC11" s="626"/>
      <c r="DD11" s="587">
        <v>8889</v>
      </c>
      <c r="DE11" s="582"/>
      <c r="DF11" s="582"/>
      <c r="DG11" s="582"/>
      <c r="DH11" s="582"/>
      <c r="DI11" s="582"/>
      <c r="DJ11" s="582"/>
      <c r="DK11" s="582"/>
      <c r="DL11" s="582"/>
      <c r="DM11" s="582"/>
      <c r="DN11" s="582"/>
      <c r="DO11" s="582"/>
      <c r="DP11" s="583"/>
      <c r="DQ11" s="587">
        <v>167135</v>
      </c>
      <c r="DR11" s="582"/>
      <c r="DS11" s="582"/>
      <c r="DT11" s="582"/>
      <c r="DU11" s="582"/>
      <c r="DV11" s="582"/>
      <c r="DW11" s="582"/>
      <c r="DX11" s="582"/>
      <c r="DY11" s="582"/>
      <c r="DZ11" s="582"/>
      <c r="EA11" s="582"/>
      <c r="EB11" s="582"/>
      <c r="EC11" s="624"/>
    </row>
    <row r="12" spans="2:143" ht="11.25" customHeight="1">
      <c r="B12" s="578" t="s">
        <v>261</v>
      </c>
      <c r="C12" s="579"/>
      <c r="D12" s="579"/>
      <c r="E12" s="579"/>
      <c r="F12" s="579"/>
      <c r="G12" s="579"/>
      <c r="H12" s="579"/>
      <c r="I12" s="579"/>
      <c r="J12" s="579"/>
      <c r="K12" s="579"/>
      <c r="L12" s="579"/>
      <c r="M12" s="579"/>
      <c r="N12" s="579"/>
      <c r="O12" s="579"/>
      <c r="P12" s="579"/>
      <c r="Q12" s="580"/>
      <c r="R12" s="581">
        <v>19888</v>
      </c>
      <c r="S12" s="582"/>
      <c r="T12" s="582"/>
      <c r="U12" s="582"/>
      <c r="V12" s="582"/>
      <c r="W12" s="582"/>
      <c r="X12" s="582"/>
      <c r="Y12" s="583"/>
      <c r="Z12" s="626">
        <v>0.2</v>
      </c>
      <c r="AA12" s="626"/>
      <c r="AB12" s="626"/>
      <c r="AC12" s="626"/>
      <c r="AD12" s="627">
        <v>19888</v>
      </c>
      <c r="AE12" s="627"/>
      <c r="AF12" s="627"/>
      <c r="AG12" s="627"/>
      <c r="AH12" s="627"/>
      <c r="AI12" s="627"/>
      <c r="AJ12" s="627"/>
      <c r="AK12" s="627"/>
      <c r="AL12" s="584">
        <v>0.4</v>
      </c>
      <c r="AM12" s="585"/>
      <c r="AN12" s="585"/>
      <c r="AO12" s="628"/>
      <c r="AP12" s="578" t="s">
        <v>260</v>
      </c>
      <c r="AQ12" s="579"/>
      <c r="AR12" s="579"/>
      <c r="AS12" s="579"/>
      <c r="AT12" s="579"/>
      <c r="AU12" s="579"/>
      <c r="AV12" s="579"/>
      <c r="AW12" s="579"/>
      <c r="AX12" s="579"/>
      <c r="AY12" s="579"/>
      <c r="AZ12" s="579"/>
      <c r="BA12" s="579"/>
      <c r="BB12" s="579"/>
      <c r="BC12" s="579"/>
      <c r="BD12" s="579"/>
      <c r="BE12" s="579"/>
      <c r="BF12" s="580"/>
      <c r="BG12" s="581">
        <v>3201332</v>
      </c>
      <c r="BH12" s="582"/>
      <c r="BI12" s="582"/>
      <c r="BJ12" s="582"/>
      <c r="BK12" s="582"/>
      <c r="BL12" s="582"/>
      <c r="BM12" s="582"/>
      <c r="BN12" s="583"/>
      <c r="BO12" s="626">
        <v>74.400000000000006</v>
      </c>
      <c r="BP12" s="626"/>
      <c r="BQ12" s="626"/>
      <c r="BR12" s="626"/>
      <c r="BS12" s="587" t="s">
        <v>46</v>
      </c>
      <c r="BT12" s="582"/>
      <c r="BU12" s="582"/>
      <c r="BV12" s="582"/>
      <c r="BW12" s="582"/>
      <c r="BX12" s="582"/>
      <c r="BY12" s="582"/>
      <c r="BZ12" s="582"/>
      <c r="CA12" s="582"/>
      <c r="CB12" s="624"/>
      <c r="CD12" s="578" t="s">
        <v>259</v>
      </c>
      <c r="CE12" s="579"/>
      <c r="CF12" s="579"/>
      <c r="CG12" s="579"/>
      <c r="CH12" s="579"/>
      <c r="CI12" s="579"/>
      <c r="CJ12" s="579"/>
      <c r="CK12" s="579"/>
      <c r="CL12" s="579"/>
      <c r="CM12" s="579"/>
      <c r="CN12" s="579"/>
      <c r="CO12" s="579"/>
      <c r="CP12" s="579"/>
      <c r="CQ12" s="580"/>
      <c r="CR12" s="581">
        <v>167179</v>
      </c>
      <c r="CS12" s="582"/>
      <c r="CT12" s="582"/>
      <c r="CU12" s="582"/>
      <c r="CV12" s="582"/>
      <c r="CW12" s="582"/>
      <c r="CX12" s="582"/>
      <c r="CY12" s="583"/>
      <c r="CZ12" s="626">
        <v>1.9</v>
      </c>
      <c r="DA12" s="626"/>
      <c r="DB12" s="626"/>
      <c r="DC12" s="626"/>
      <c r="DD12" s="587" t="s">
        <v>46</v>
      </c>
      <c r="DE12" s="582"/>
      <c r="DF12" s="582"/>
      <c r="DG12" s="582"/>
      <c r="DH12" s="582"/>
      <c r="DI12" s="582"/>
      <c r="DJ12" s="582"/>
      <c r="DK12" s="582"/>
      <c r="DL12" s="582"/>
      <c r="DM12" s="582"/>
      <c r="DN12" s="582"/>
      <c r="DO12" s="582"/>
      <c r="DP12" s="583"/>
      <c r="DQ12" s="587">
        <v>131932</v>
      </c>
      <c r="DR12" s="582"/>
      <c r="DS12" s="582"/>
      <c r="DT12" s="582"/>
      <c r="DU12" s="582"/>
      <c r="DV12" s="582"/>
      <c r="DW12" s="582"/>
      <c r="DX12" s="582"/>
      <c r="DY12" s="582"/>
      <c r="DZ12" s="582"/>
      <c r="EA12" s="582"/>
      <c r="EB12" s="582"/>
      <c r="EC12" s="624"/>
    </row>
    <row r="13" spans="2:143" ht="11.25" customHeight="1">
      <c r="B13" s="578" t="s">
        <v>258</v>
      </c>
      <c r="C13" s="579"/>
      <c r="D13" s="579"/>
      <c r="E13" s="579"/>
      <c r="F13" s="579"/>
      <c r="G13" s="579"/>
      <c r="H13" s="579"/>
      <c r="I13" s="579"/>
      <c r="J13" s="579"/>
      <c r="K13" s="579"/>
      <c r="L13" s="579"/>
      <c r="M13" s="579"/>
      <c r="N13" s="579"/>
      <c r="O13" s="579"/>
      <c r="P13" s="579"/>
      <c r="Q13" s="580"/>
      <c r="R13" s="581" t="s">
        <v>46</v>
      </c>
      <c r="S13" s="582"/>
      <c r="T13" s="582"/>
      <c r="U13" s="582"/>
      <c r="V13" s="582"/>
      <c r="W13" s="582"/>
      <c r="X13" s="582"/>
      <c r="Y13" s="583"/>
      <c r="Z13" s="626" t="s">
        <v>46</v>
      </c>
      <c r="AA13" s="626"/>
      <c r="AB13" s="626"/>
      <c r="AC13" s="626"/>
      <c r="AD13" s="627" t="s">
        <v>46</v>
      </c>
      <c r="AE13" s="627"/>
      <c r="AF13" s="627"/>
      <c r="AG13" s="627"/>
      <c r="AH13" s="627"/>
      <c r="AI13" s="627"/>
      <c r="AJ13" s="627"/>
      <c r="AK13" s="627"/>
      <c r="AL13" s="584" t="s">
        <v>46</v>
      </c>
      <c r="AM13" s="585"/>
      <c r="AN13" s="585"/>
      <c r="AO13" s="628"/>
      <c r="AP13" s="578" t="s">
        <v>257</v>
      </c>
      <c r="AQ13" s="579"/>
      <c r="AR13" s="579"/>
      <c r="AS13" s="579"/>
      <c r="AT13" s="579"/>
      <c r="AU13" s="579"/>
      <c r="AV13" s="579"/>
      <c r="AW13" s="579"/>
      <c r="AX13" s="579"/>
      <c r="AY13" s="579"/>
      <c r="AZ13" s="579"/>
      <c r="BA13" s="579"/>
      <c r="BB13" s="579"/>
      <c r="BC13" s="579"/>
      <c r="BD13" s="579"/>
      <c r="BE13" s="579"/>
      <c r="BF13" s="580"/>
      <c r="BG13" s="581">
        <v>3193082</v>
      </c>
      <c r="BH13" s="582"/>
      <c r="BI13" s="582"/>
      <c r="BJ13" s="582"/>
      <c r="BK13" s="582"/>
      <c r="BL13" s="582"/>
      <c r="BM13" s="582"/>
      <c r="BN13" s="583"/>
      <c r="BO13" s="626">
        <v>74.2</v>
      </c>
      <c r="BP13" s="626"/>
      <c r="BQ13" s="626"/>
      <c r="BR13" s="626"/>
      <c r="BS13" s="587" t="s">
        <v>46</v>
      </c>
      <c r="BT13" s="582"/>
      <c r="BU13" s="582"/>
      <c r="BV13" s="582"/>
      <c r="BW13" s="582"/>
      <c r="BX13" s="582"/>
      <c r="BY13" s="582"/>
      <c r="BZ13" s="582"/>
      <c r="CA13" s="582"/>
      <c r="CB13" s="624"/>
      <c r="CD13" s="578" t="s">
        <v>256</v>
      </c>
      <c r="CE13" s="579"/>
      <c r="CF13" s="579"/>
      <c r="CG13" s="579"/>
      <c r="CH13" s="579"/>
      <c r="CI13" s="579"/>
      <c r="CJ13" s="579"/>
      <c r="CK13" s="579"/>
      <c r="CL13" s="579"/>
      <c r="CM13" s="579"/>
      <c r="CN13" s="579"/>
      <c r="CO13" s="579"/>
      <c r="CP13" s="579"/>
      <c r="CQ13" s="580"/>
      <c r="CR13" s="581">
        <v>848522</v>
      </c>
      <c r="CS13" s="582"/>
      <c r="CT13" s="582"/>
      <c r="CU13" s="582"/>
      <c r="CV13" s="582"/>
      <c r="CW13" s="582"/>
      <c r="CX13" s="582"/>
      <c r="CY13" s="583"/>
      <c r="CZ13" s="626">
        <v>9.5</v>
      </c>
      <c r="DA13" s="626"/>
      <c r="DB13" s="626"/>
      <c r="DC13" s="626"/>
      <c r="DD13" s="587">
        <v>212867</v>
      </c>
      <c r="DE13" s="582"/>
      <c r="DF13" s="582"/>
      <c r="DG13" s="582"/>
      <c r="DH13" s="582"/>
      <c r="DI13" s="582"/>
      <c r="DJ13" s="582"/>
      <c r="DK13" s="582"/>
      <c r="DL13" s="582"/>
      <c r="DM13" s="582"/>
      <c r="DN13" s="582"/>
      <c r="DO13" s="582"/>
      <c r="DP13" s="583"/>
      <c r="DQ13" s="587">
        <v>682818</v>
      </c>
      <c r="DR13" s="582"/>
      <c r="DS13" s="582"/>
      <c r="DT13" s="582"/>
      <c r="DU13" s="582"/>
      <c r="DV13" s="582"/>
      <c r="DW13" s="582"/>
      <c r="DX13" s="582"/>
      <c r="DY13" s="582"/>
      <c r="DZ13" s="582"/>
      <c r="EA13" s="582"/>
      <c r="EB13" s="582"/>
      <c r="EC13" s="624"/>
    </row>
    <row r="14" spans="2:143" ht="11.25" customHeight="1">
      <c r="B14" s="578" t="s">
        <v>255</v>
      </c>
      <c r="C14" s="579"/>
      <c r="D14" s="579"/>
      <c r="E14" s="579"/>
      <c r="F14" s="579"/>
      <c r="G14" s="579"/>
      <c r="H14" s="579"/>
      <c r="I14" s="579"/>
      <c r="J14" s="579"/>
      <c r="K14" s="579"/>
      <c r="L14" s="579"/>
      <c r="M14" s="579"/>
      <c r="N14" s="579"/>
      <c r="O14" s="579"/>
      <c r="P14" s="579"/>
      <c r="Q14" s="580"/>
      <c r="R14" s="581" t="s">
        <v>46</v>
      </c>
      <c r="S14" s="582"/>
      <c r="T14" s="582"/>
      <c r="U14" s="582"/>
      <c r="V14" s="582"/>
      <c r="W14" s="582"/>
      <c r="X14" s="582"/>
      <c r="Y14" s="583"/>
      <c r="Z14" s="626" t="s">
        <v>46</v>
      </c>
      <c r="AA14" s="626"/>
      <c r="AB14" s="626"/>
      <c r="AC14" s="626"/>
      <c r="AD14" s="627" t="s">
        <v>46</v>
      </c>
      <c r="AE14" s="627"/>
      <c r="AF14" s="627"/>
      <c r="AG14" s="627"/>
      <c r="AH14" s="627"/>
      <c r="AI14" s="627"/>
      <c r="AJ14" s="627"/>
      <c r="AK14" s="627"/>
      <c r="AL14" s="584" t="s">
        <v>46</v>
      </c>
      <c r="AM14" s="585"/>
      <c r="AN14" s="585"/>
      <c r="AO14" s="628"/>
      <c r="AP14" s="578" t="s">
        <v>254</v>
      </c>
      <c r="AQ14" s="579"/>
      <c r="AR14" s="579"/>
      <c r="AS14" s="579"/>
      <c r="AT14" s="579"/>
      <c r="AU14" s="579"/>
      <c r="AV14" s="579"/>
      <c r="AW14" s="579"/>
      <c r="AX14" s="579"/>
      <c r="AY14" s="579"/>
      <c r="AZ14" s="579"/>
      <c r="BA14" s="579"/>
      <c r="BB14" s="579"/>
      <c r="BC14" s="579"/>
      <c r="BD14" s="579"/>
      <c r="BE14" s="579"/>
      <c r="BF14" s="580"/>
      <c r="BG14" s="581">
        <v>53123</v>
      </c>
      <c r="BH14" s="582"/>
      <c r="BI14" s="582"/>
      <c r="BJ14" s="582"/>
      <c r="BK14" s="582"/>
      <c r="BL14" s="582"/>
      <c r="BM14" s="582"/>
      <c r="BN14" s="583"/>
      <c r="BO14" s="626">
        <v>1.2</v>
      </c>
      <c r="BP14" s="626"/>
      <c r="BQ14" s="626"/>
      <c r="BR14" s="626"/>
      <c r="BS14" s="587" t="s">
        <v>46</v>
      </c>
      <c r="BT14" s="582"/>
      <c r="BU14" s="582"/>
      <c r="BV14" s="582"/>
      <c r="BW14" s="582"/>
      <c r="BX14" s="582"/>
      <c r="BY14" s="582"/>
      <c r="BZ14" s="582"/>
      <c r="CA14" s="582"/>
      <c r="CB14" s="624"/>
      <c r="CD14" s="578" t="s">
        <v>253</v>
      </c>
      <c r="CE14" s="579"/>
      <c r="CF14" s="579"/>
      <c r="CG14" s="579"/>
      <c r="CH14" s="579"/>
      <c r="CI14" s="579"/>
      <c r="CJ14" s="579"/>
      <c r="CK14" s="579"/>
      <c r="CL14" s="579"/>
      <c r="CM14" s="579"/>
      <c r="CN14" s="579"/>
      <c r="CO14" s="579"/>
      <c r="CP14" s="579"/>
      <c r="CQ14" s="580"/>
      <c r="CR14" s="581">
        <v>389195</v>
      </c>
      <c r="CS14" s="582"/>
      <c r="CT14" s="582"/>
      <c r="CU14" s="582"/>
      <c r="CV14" s="582"/>
      <c r="CW14" s="582"/>
      <c r="CX14" s="582"/>
      <c r="CY14" s="583"/>
      <c r="CZ14" s="626">
        <v>4.4000000000000004</v>
      </c>
      <c r="DA14" s="626"/>
      <c r="DB14" s="626"/>
      <c r="DC14" s="626"/>
      <c r="DD14" s="587">
        <v>94393</v>
      </c>
      <c r="DE14" s="582"/>
      <c r="DF14" s="582"/>
      <c r="DG14" s="582"/>
      <c r="DH14" s="582"/>
      <c r="DI14" s="582"/>
      <c r="DJ14" s="582"/>
      <c r="DK14" s="582"/>
      <c r="DL14" s="582"/>
      <c r="DM14" s="582"/>
      <c r="DN14" s="582"/>
      <c r="DO14" s="582"/>
      <c r="DP14" s="583"/>
      <c r="DQ14" s="587">
        <v>301809</v>
      </c>
      <c r="DR14" s="582"/>
      <c r="DS14" s="582"/>
      <c r="DT14" s="582"/>
      <c r="DU14" s="582"/>
      <c r="DV14" s="582"/>
      <c r="DW14" s="582"/>
      <c r="DX14" s="582"/>
      <c r="DY14" s="582"/>
      <c r="DZ14" s="582"/>
      <c r="EA14" s="582"/>
      <c r="EB14" s="582"/>
      <c r="EC14" s="624"/>
    </row>
    <row r="15" spans="2:143" ht="11.25" customHeight="1">
      <c r="B15" s="578" t="s">
        <v>252</v>
      </c>
      <c r="C15" s="579"/>
      <c r="D15" s="579"/>
      <c r="E15" s="579"/>
      <c r="F15" s="579"/>
      <c r="G15" s="579"/>
      <c r="H15" s="579"/>
      <c r="I15" s="579"/>
      <c r="J15" s="579"/>
      <c r="K15" s="579"/>
      <c r="L15" s="579"/>
      <c r="M15" s="579"/>
      <c r="N15" s="579"/>
      <c r="O15" s="579"/>
      <c r="P15" s="579"/>
      <c r="Q15" s="580"/>
      <c r="R15" s="581" t="s">
        <v>46</v>
      </c>
      <c r="S15" s="582"/>
      <c r="T15" s="582"/>
      <c r="U15" s="582"/>
      <c r="V15" s="582"/>
      <c r="W15" s="582"/>
      <c r="X15" s="582"/>
      <c r="Y15" s="583"/>
      <c r="Z15" s="626" t="s">
        <v>46</v>
      </c>
      <c r="AA15" s="626"/>
      <c r="AB15" s="626"/>
      <c r="AC15" s="626"/>
      <c r="AD15" s="627" t="s">
        <v>46</v>
      </c>
      <c r="AE15" s="627"/>
      <c r="AF15" s="627"/>
      <c r="AG15" s="627"/>
      <c r="AH15" s="627"/>
      <c r="AI15" s="627"/>
      <c r="AJ15" s="627"/>
      <c r="AK15" s="627"/>
      <c r="AL15" s="584" t="s">
        <v>46</v>
      </c>
      <c r="AM15" s="585"/>
      <c r="AN15" s="585"/>
      <c r="AO15" s="628"/>
      <c r="AP15" s="578" t="s">
        <v>251</v>
      </c>
      <c r="AQ15" s="579"/>
      <c r="AR15" s="579"/>
      <c r="AS15" s="579"/>
      <c r="AT15" s="579"/>
      <c r="AU15" s="579"/>
      <c r="AV15" s="579"/>
      <c r="AW15" s="579"/>
      <c r="AX15" s="579"/>
      <c r="AY15" s="579"/>
      <c r="AZ15" s="579"/>
      <c r="BA15" s="579"/>
      <c r="BB15" s="579"/>
      <c r="BC15" s="579"/>
      <c r="BD15" s="579"/>
      <c r="BE15" s="579"/>
      <c r="BF15" s="580"/>
      <c r="BG15" s="581">
        <v>140932</v>
      </c>
      <c r="BH15" s="582"/>
      <c r="BI15" s="582"/>
      <c r="BJ15" s="582"/>
      <c r="BK15" s="582"/>
      <c r="BL15" s="582"/>
      <c r="BM15" s="582"/>
      <c r="BN15" s="583"/>
      <c r="BO15" s="626">
        <v>3.3</v>
      </c>
      <c r="BP15" s="626"/>
      <c r="BQ15" s="626"/>
      <c r="BR15" s="626"/>
      <c r="BS15" s="587" t="s">
        <v>46</v>
      </c>
      <c r="BT15" s="582"/>
      <c r="BU15" s="582"/>
      <c r="BV15" s="582"/>
      <c r="BW15" s="582"/>
      <c r="BX15" s="582"/>
      <c r="BY15" s="582"/>
      <c r="BZ15" s="582"/>
      <c r="CA15" s="582"/>
      <c r="CB15" s="624"/>
      <c r="CD15" s="578" t="s">
        <v>250</v>
      </c>
      <c r="CE15" s="579"/>
      <c r="CF15" s="579"/>
      <c r="CG15" s="579"/>
      <c r="CH15" s="579"/>
      <c r="CI15" s="579"/>
      <c r="CJ15" s="579"/>
      <c r="CK15" s="579"/>
      <c r="CL15" s="579"/>
      <c r="CM15" s="579"/>
      <c r="CN15" s="579"/>
      <c r="CO15" s="579"/>
      <c r="CP15" s="579"/>
      <c r="CQ15" s="580"/>
      <c r="CR15" s="581">
        <v>1797474</v>
      </c>
      <c r="CS15" s="582"/>
      <c r="CT15" s="582"/>
      <c r="CU15" s="582"/>
      <c r="CV15" s="582"/>
      <c r="CW15" s="582"/>
      <c r="CX15" s="582"/>
      <c r="CY15" s="583"/>
      <c r="CZ15" s="626">
        <v>20.100000000000001</v>
      </c>
      <c r="DA15" s="626"/>
      <c r="DB15" s="626"/>
      <c r="DC15" s="626"/>
      <c r="DD15" s="587">
        <v>415157</v>
      </c>
      <c r="DE15" s="582"/>
      <c r="DF15" s="582"/>
      <c r="DG15" s="582"/>
      <c r="DH15" s="582"/>
      <c r="DI15" s="582"/>
      <c r="DJ15" s="582"/>
      <c r="DK15" s="582"/>
      <c r="DL15" s="582"/>
      <c r="DM15" s="582"/>
      <c r="DN15" s="582"/>
      <c r="DO15" s="582"/>
      <c r="DP15" s="583"/>
      <c r="DQ15" s="587">
        <v>1182037</v>
      </c>
      <c r="DR15" s="582"/>
      <c r="DS15" s="582"/>
      <c r="DT15" s="582"/>
      <c r="DU15" s="582"/>
      <c r="DV15" s="582"/>
      <c r="DW15" s="582"/>
      <c r="DX15" s="582"/>
      <c r="DY15" s="582"/>
      <c r="DZ15" s="582"/>
      <c r="EA15" s="582"/>
      <c r="EB15" s="582"/>
      <c r="EC15" s="624"/>
    </row>
    <row r="16" spans="2:143" ht="11.25" customHeight="1">
      <c r="B16" s="578" t="s">
        <v>249</v>
      </c>
      <c r="C16" s="579"/>
      <c r="D16" s="579"/>
      <c r="E16" s="579"/>
      <c r="F16" s="579"/>
      <c r="G16" s="579"/>
      <c r="H16" s="579"/>
      <c r="I16" s="579"/>
      <c r="J16" s="579"/>
      <c r="K16" s="579"/>
      <c r="L16" s="579"/>
      <c r="M16" s="579"/>
      <c r="N16" s="579"/>
      <c r="O16" s="579"/>
      <c r="P16" s="579"/>
      <c r="Q16" s="580"/>
      <c r="R16" s="581">
        <v>4827</v>
      </c>
      <c r="S16" s="582"/>
      <c r="T16" s="582"/>
      <c r="U16" s="582"/>
      <c r="V16" s="582"/>
      <c r="W16" s="582"/>
      <c r="X16" s="582"/>
      <c r="Y16" s="583"/>
      <c r="Z16" s="626">
        <v>0.1</v>
      </c>
      <c r="AA16" s="626"/>
      <c r="AB16" s="626"/>
      <c r="AC16" s="626"/>
      <c r="AD16" s="627">
        <v>4827</v>
      </c>
      <c r="AE16" s="627"/>
      <c r="AF16" s="627"/>
      <c r="AG16" s="627"/>
      <c r="AH16" s="627"/>
      <c r="AI16" s="627"/>
      <c r="AJ16" s="627"/>
      <c r="AK16" s="627"/>
      <c r="AL16" s="584">
        <v>0.1</v>
      </c>
      <c r="AM16" s="585"/>
      <c r="AN16" s="585"/>
      <c r="AO16" s="628"/>
      <c r="AP16" s="578" t="s">
        <v>248</v>
      </c>
      <c r="AQ16" s="579"/>
      <c r="AR16" s="579"/>
      <c r="AS16" s="579"/>
      <c r="AT16" s="579"/>
      <c r="AU16" s="579"/>
      <c r="AV16" s="579"/>
      <c r="AW16" s="579"/>
      <c r="AX16" s="579"/>
      <c r="AY16" s="579"/>
      <c r="AZ16" s="579"/>
      <c r="BA16" s="579"/>
      <c r="BB16" s="579"/>
      <c r="BC16" s="579"/>
      <c r="BD16" s="579"/>
      <c r="BE16" s="579"/>
      <c r="BF16" s="580"/>
      <c r="BG16" s="581" t="s">
        <v>46</v>
      </c>
      <c r="BH16" s="582"/>
      <c r="BI16" s="582"/>
      <c r="BJ16" s="582"/>
      <c r="BK16" s="582"/>
      <c r="BL16" s="582"/>
      <c r="BM16" s="582"/>
      <c r="BN16" s="583"/>
      <c r="BO16" s="626" t="s">
        <v>46</v>
      </c>
      <c r="BP16" s="626"/>
      <c r="BQ16" s="626"/>
      <c r="BR16" s="626"/>
      <c r="BS16" s="587" t="s">
        <v>46</v>
      </c>
      <c r="BT16" s="582"/>
      <c r="BU16" s="582"/>
      <c r="BV16" s="582"/>
      <c r="BW16" s="582"/>
      <c r="BX16" s="582"/>
      <c r="BY16" s="582"/>
      <c r="BZ16" s="582"/>
      <c r="CA16" s="582"/>
      <c r="CB16" s="624"/>
      <c r="CD16" s="578" t="s">
        <v>247</v>
      </c>
      <c r="CE16" s="579"/>
      <c r="CF16" s="579"/>
      <c r="CG16" s="579"/>
      <c r="CH16" s="579"/>
      <c r="CI16" s="579"/>
      <c r="CJ16" s="579"/>
      <c r="CK16" s="579"/>
      <c r="CL16" s="579"/>
      <c r="CM16" s="579"/>
      <c r="CN16" s="579"/>
      <c r="CO16" s="579"/>
      <c r="CP16" s="579"/>
      <c r="CQ16" s="580"/>
      <c r="CR16" s="581" t="s">
        <v>46</v>
      </c>
      <c r="CS16" s="582"/>
      <c r="CT16" s="582"/>
      <c r="CU16" s="582"/>
      <c r="CV16" s="582"/>
      <c r="CW16" s="582"/>
      <c r="CX16" s="582"/>
      <c r="CY16" s="583"/>
      <c r="CZ16" s="626" t="s">
        <v>46</v>
      </c>
      <c r="DA16" s="626"/>
      <c r="DB16" s="626"/>
      <c r="DC16" s="626"/>
      <c r="DD16" s="587" t="s">
        <v>46</v>
      </c>
      <c r="DE16" s="582"/>
      <c r="DF16" s="582"/>
      <c r="DG16" s="582"/>
      <c r="DH16" s="582"/>
      <c r="DI16" s="582"/>
      <c r="DJ16" s="582"/>
      <c r="DK16" s="582"/>
      <c r="DL16" s="582"/>
      <c r="DM16" s="582"/>
      <c r="DN16" s="582"/>
      <c r="DO16" s="582"/>
      <c r="DP16" s="583"/>
      <c r="DQ16" s="587" t="s">
        <v>46</v>
      </c>
      <c r="DR16" s="582"/>
      <c r="DS16" s="582"/>
      <c r="DT16" s="582"/>
      <c r="DU16" s="582"/>
      <c r="DV16" s="582"/>
      <c r="DW16" s="582"/>
      <c r="DX16" s="582"/>
      <c r="DY16" s="582"/>
      <c r="DZ16" s="582"/>
      <c r="EA16" s="582"/>
      <c r="EB16" s="582"/>
      <c r="EC16" s="624"/>
    </row>
    <row r="17" spans="2:133" ht="11.25" customHeight="1">
      <c r="B17" s="578" t="s">
        <v>246</v>
      </c>
      <c r="C17" s="579"/>
      <c r="D17" s="579"/>
      <c r="E17" s="579"/>
      <c r="F17" s="579"/>
      <c r="G17" s="579"/>
      <c r="H17" s="579"/>
      <c r="I17" s="579"/>
      <c r="J17" s="579"/>
      <c r="K17" s="579"/>
      <c r="L17" s="579"/>
      <c r="M17" s="579"/>
      <c r="N17" s="579"/>
      <c r="O17" s="579"/>
      <c r="P17" s="579"/>
      <c r="Q17" s="580"/>
      <c r="R17" s="581">
        <v>41812</v>
      </c>
      <c r="S17" s="582"/>
      <c r="T17" s="582"/>
      <c r="U17" s="582"/>
      <c r="V17" s="582"/>
      <c r="W17" s="582"/>
      <c r="X17" s="582"/>
      <c r="Y17" s="583"/>
      <c r="Z17" s="626">
        <v>0.4</v>
      </c>
      <c r="AA17" s="626"/>
      <c r="AB17" s="626"/>
      <c r="AC17" s="626"/>
      <c r="AD17" s="627">
        <v>41812</v>
      </c>
      <c r="AE17" s="627"/>
      <c r="AF17" s="627"/>
      <c r="AG17" s="627"/>
      <c r="AH17" s="627"/>
      <c r="AI17" s="627"/>
      <c r="AJ17" s="627"/>
      <c r="AK17" s="627"/>
      <c r="AL17" s="584">
        <v>0.9</v>
      </c>
      <c r="AM17" s="585"/>
      <c r="AN17" s="585"/>
      <c r="AO17" s="628"/>
      <c r="AP17" s="578" t="s">
        <v>245</v>
      </c>
      <c r="AQ17" s="579"/>
      <c r="AR17" s="579"/>
      <c r="AS17" s="579"/>
      <c r="AT17" s="579"/>
      <c r="AU17" s="579"/>
      <c r="AV17" s="579"/>
      <c r="AW17" s="579"/>
      <c r="AX17" s="579"/>
      <c r="AY17" s="579"/>
      <c r="AZ17" s="579"/>
      <c r="BA17" s="579"/>
      <c r="BB17" s="579"/>
      <c r="BC17" s="579"/>
      <c r="BD17" s="579"/>
      <c r="BE17" s="579"/>
      <c r="BF17" s="580"/>
      <c r="BG17" s="581" t="s">
        <v>46</v>
      </c>
      <c r="BH17" s="582"/>
      <c r="BI17" s="582"/>
      <c r="BJ17" s="582"/>
      <c r="BK17" s="582"/>
      <c r="BL17" s="582"/>
      <c r="BM17" s="582"/>
      <c r="BN17" s="583"/>
      <c r="BO17" s="626" t="s">
        <v>46</v>
      </c>
      <c r="BP17" s="626"/>
      <c r="BQ17" s="626"/>
      <c r="BR17" s="626"/>
      <c r="BS17" s="587" t="s">
        <v>46</v>
      </c>
      <c r="BT17" s="582"/>
      <c r="BU17" s="582"/>
      <c r="BV17" s="582"/>
      <c r="BW17" s="582"/>
      <c r="BX17" s="582"/>
      <c r="BY17" s="582"/>
      <c r="BZ17" s="582"/>
      <c r="CA17" s="582"/>
      <c r="CB17" s="624"/>
      <c r="CD17" s="578" t="s">
        <v>244</v>
      </c>
      <c r="CE17" s="579"/>
      <c r="CF17" s="579"/>
      <c r="CG17" s="579"/>
      <c r="CH17" s="579"/>
      <c r="CI17" s="579"/>
      <c r="CJ17" s="579"/>
      <c r="CK17" s="579"/>
      <c r="CL17" s="579"/>
      <c r="CM17" s="579"/>
      <c r="CN17" s="579"/>
      <c r="CO17" s="579"/>
      <c r="CP17" s="579"/>
      <c r="CQ17" s="580"/>
      <c r="CR17" s="581">
        <v>354001</v>
      </c>
      <c r="CS17" s="582"/>
      <c r="CT17" s="582"/>
      <c r="CU17" s="582"/>
      <c r="CV17" s="582"/>
      <c r="CW17" s="582"/>
      <c r="CX17" s="582"/>
      <c r="CY17" s="583"/>
      <c r="CZ17" s="626">
        <v>4</v>
      </c>
      <c r="DA17" s="626"/>
      <c r="DB17" s="626"/>
      <c r="DC17" s="626"/>
      <c r="DD17" s="587" t="s">
        <v>46</v>
      </c>
      <c r="DE17" s="582"/>
      <c r="DF17" s="582"/>
      <c r="DG17" s="582"/>
      <c r="DH17" s="582"/>
      <c r="DI17" s="582"/>
      <c r="DJ17" s="582"/>
      <c r="DK17" s="582"/>
      <c r="DL17" s="582"/>
      <c r="DM17" s="582"/>
      <c r="DN17" s="582"/>
      <c r="DO17" s="582"/>
      <c r="DP17" s="583"/>
      <c r="DQ17" s="587">
        <v>351001</v>
      </c>
      <c r="DR17" s="582"/>
      <c r="DS17" s="582"/>
      <c r="DT17" s="582"/>
      <c r="DU17" s="582"/>
      <c r="DV17" s="582"/>
      <c r="DW17" s="582"/>
      <c r="DX17" s="582"/>
      <c r="DY17" s="582"/>
      <c r="DZ17" s="582"/>
      <c r="EA17" s="582"/>
      <c r="EB17" s="582"/>
      <c r="EC17" s="624"/>
    </row>
    <row r="18" spans="2:133" ht="11.25" customHeight="1">
      <c r="B18" s="578" t="s">
        <v>243</v>
      </c>
      <c r="C18" s="579"/>
      <c r="D18" s="579"/>
      <c r="E18" s="579"/>
      <c r="F18" s="579"/>
      <c r="G18" s="579"/>
      <c r="H18" s="579"/>
      <c r="I18" s="579"/>
      <c r="J18" s="579"/>
      <c r="K18" s="579"/>
      <c r="L18" s="579"/>
      <c r="M18" s="579"/>
      <c r="N18" s="579"/>
      <c r="O18" s="579"/>
      <c r="P18" s="579"/>
      <c r="Q18" s="580"/>
      <c r="R18" s="581">
        <v>23383</v>
      </c>
      <c r="S18" s="582"/>
      <c r="T18" s="582"/>
      <c r="U18" s="582"/>
      <c r="V18" s="582"/>
      <c r="W18" s="582"/>
      <c r="X18" s="582"/>
      <c r="Y18" s="583"/>
      <c r="Z18" s="626">
        <v>0.2</v>
      </c>
      <c r="AA18" s="626"/>
      <c r="AB18" s="626"/>
      <c r="AC18" s="626"/>
      <c r="AD18" s="627">
        <v>23383</v>
      </c>
      <c r="AE18" s="627"/>
      <c r="AF18" s="627"/>
      <c r="AG18" s="627"/>
      <c r="AH18" s="627"/>
      <c r="AI18" s="627"/>
      <c r="AJ18" s="627"/>
      <c r="AK18" s="627"/>
      <c r="AL18" s="584">
        <v>0.5</v>
      </c>
      <c r="AM18" s="585"/>
      <c r="AN18" s="585"/>
      <c r="AO18" s="628"/>
      <c r="AP18" s="578" t="s">
        <v>242</v>
      </c>
      <c r="AQ18" s="579"/>
      <c r="AR18" s="579"/>
      <c r="AS18" s="579"/>
      <c r="AT18" s="579"/>
      <c r="AU18" s="579"/>
      <c r="AV18" s="579"/>
      <c r="AW18" s="579"/>
      <c r="AX18" s="579"/>
      <c r="AY18" s="579"/>
      <c r="AZ18" s="579"/>
      <c r="BA18" s="579"/>
      <c r="BB18" s="579"/>
      <c r="BC18" s="579"/>
      <c r="BD18" s="579"/>
      <c r="BE18" s="579"/>
      <c r="BF18" s="580"/>
      <c r="BG18" s="581" t="s">
        <v>46</v>
      </c>
      <c r="BH18" s="582"/>
      <c r="BI18" s="582"/>
      <c r="BJ18" s="582"/>
      <c r="BK18" s="582"/>
      <c r="BL18" s="582"/>
      <c r="BM18" s="582"/>
      <c r="BN18" s="583"/>
      <c r="BO18" s="626" t="s">
        <v>46</v>
      </c>
      <c r="BP18" s="626"/>
      <c r="BQ18" s="626"/>
      <c r="BR18" s="626"/>
      <c r="BS18" s="587" t="s">
        <v>46</v>
      </c>
      <c r="BT18" s="582"/>
      <c r="BU18" s="582"/>
      <c r="BV18" s="582"/>
      <c r="BW18" s="582"/>
      <c r="BX18" s="582"/>
      <c r="BY18" s="582"/>
      <c r="BZ18" s="582"/>
      <c r="CA18" s="582"/>
      <c r="CB18" s="624"/>
      <c r="CD18" s="578" t="s">
        <v>241</v>
      </c>
      <c r="CE18" s="579"/>
      <c r="CF18" s="579"/>
      <c r="CG18" s="579"/>
      <c r="CH18" s="579"/>
      <c r="CI18" s="579"/>
      <c r="CJ18" s="579"/>
      <c r="CK18" s="579"/>
      <c r="CL18" s="579"/>
      <c r="CM18" s="579"/>
      <c r="CN18" s="579"/>
      <c r="CO18" s="579"/>
      <c r="CP18" s="579"/>
      <c r="CQ18" s="580"/>
      <c r="CR18" s="581" t="s">
        <v>46</v>
      </c>
      <c r="CS18" s="582"/>
      <c r="CT18" s="582"/>
      <c r="CU18" s="582"/>
      <c r="CV18" s="582"/>
      <c r="CW18" s="582"/>
      <c r="CX18" s="582"/>
      <c r="CY18" s="583"/>
      <c r="CZ18" s="626" t="s">
        <v>46</v>
      </c>
      <c r="DA18" s="626"/>
      <c r="DB18" s="626"/>
      <c r="DC18" s="626"/>
      <c r="DD18" s="587" t="s">
        <v>46</v>
      </c>
      <c r="DE18" s="582"/>
      <c r="DF18" s="582"/>
      <c r="DG18" s="582"/>
      <c r="DH18" s="582"/>
      <c r="DI18" s="582"/>
      <c r="DJ18" s="582"/>
      <c r="DK18" s="582"/>
      <c r="DL18" s="582"/>
      <c r="DM18" s="582"/>
      <c r="DN18" s="582"/>
      <c r="DO18" s="582"/>
      <c r="DP18" s="583"/>
      <c r="DQ18" s="587" t="s">
        <v>46</v>
      </c>
      <c r="DR18" s="582"/>
      <c r="DS18" s="582"/>
      <c r="DT18" s="582"/>
      <c r="DU18" s="582"/>
      <c r="DV18" s="582"/>
      <c r="DW18" s="582"/>
      <c r="DX18" s="582"/>
      <c r="DY18" s="582"/>
      <c r="DZ18" s="582"/>
      <c r="EA18" s="582"/>
      <c r="EB18" s="582"/>
      <c r="EC18" s="624"/>
    </row>
    <row r="19" spans="2:133" ht="11.25" customHeight="1">
      <c r="B19" s="578" t="s">
        <v>240</v>
      </c>
      <c r="C19" s="579"/>
      <c r="D19" s="579"/>
      <c r="E19" s="579"/>
      <c r="F19" s="579"/>
      <c r="G19" s="579"/>
      <c r="H19" s="579"/>
      <c r="I19" s="579"/>
      <c r="J19" s="579"/>
      <c r="K19" s="579"/>
      <c r="L19" s="579"/>
      <c r="M19" s="579"/>
      <c r="N19" s="579"/>
      <c r="O19" s="579"/>
      <c r="P19" s="579"/>
      <c r="Q19" s="580"/>
      <c r="R19" s="581">
        <v>19757</v>
      </c>
      <c r="S19" s="582"/>
      <c r="T19" s="582"/>
      <c r="U19" s="582"/>
      <c r="V19" s="582"/>
      <c r="W19" s="582"/>
      <c r="X19" s="582"/>
      <c r="Y19" s="583"/>
      <c r="Z19" s="626">
        <v>0.2</v>
      </c>
      <c r="AA19" s="626"/>
      <c r="AB19" s="626"/>
      <c r="AC19" s="626"/>
      <c r="AD19" s="627">
        <v>19757</v>
      </c>
      <c r="AE19" s="627"/>
      <c r="AF19" s="627"/>
      <c r="AG19" s="627"/>
      <c r="AH19" s="627"/>
      <c r="AI19" s="627"/>
      <c r="AJ19" s="627"/>
      <c r="AK19" s="627"/>
      <c r="AL19" s="584">
        <v>0.4</v>
      </c>
      <c r="AM19" s="585"/>
      <c r="AN19" s="585"/>
      <c r="AO19" s="628"/>
      <c r="AP19" s="578" t="s">
        <v>239</v>
      </c>
      <c r="AQ19" s="579"/>
      <c r="AR19" s="579"/>
      <c r="AS19" s="579"/>
      <c r="AT19" s="579"/>
      <c r="AU19" s="579"/>
      <c r="AV19" s="579"/>
      <c r="AW19" s="579"/>
      <c r="AX19" s="579"/>
      <c r="AY19" s="579"/>
      <c r="AZ19" s="579"/>
      <c r="BA19" s="579"/>
      <c r="BB19" s="579"/>
      <c r="BC19" s="579"/>
      <c r="BD19" s="579"/>
      <c r="BE19" s="579"/>
      <c r="BF19" s="580"/>
      <c r="BG19" s="581">
        <v>10323</v>
      </c>
      <c r="BH19" s="582"/>
      <c r="BI19" s="582"/>
      <c r="BJ19" s="582"/>
      <c r="BK19" s="582"/>
      <c r="BL19" s="582"/>
      <c r="BM19" s="582"/>
      <c r="BN19" s="583"/>
      <c r="BO19" s="626">
        <v>0.2</v>
      </c>
      <c r="BP19" s="626"/>
      <c r="BQ19" s="626"/>
      <c r="BR19" s="626"/>
      <c r="BS19" s="587" t="s">
        <v>46</v>
      </c>
      <c r="BT19" s="582"/>
      <c r="BU19" s="582"/>
      <c r="BV19" s="582"/>
      <c r="BW19" s="582"/>
      <c r="BX19" s="582"/>
      <c r="BY19" s="582"/>
      <c r="BZ19" s="582"/>
      <c r="CA19" s="582"/>
      <c r="CB19" s="624"/>
      <c r="CD19" s="578" t="s">
        <v>238</v>
      </c>
      <c r="CE19" s="579"/>
      <c r="CF19" s="579"/>
      <c r="CG19" s="579"/>
      <c r="CH19" s="579"/>
      <c r="CI19" s="579"/>
      <c r="CJ19" s="579"/>
      <c r="CK19" s="579"/>
      <c r="CL19" s="579"/>
      <c r="CM19" s="579"/>
      <c r="CN19" s="579"/>
      <c r="CO19" s="579"/>
      <c r="CP19" s="579"/>
      <c r="CQ19" s="580"/>
      <c r="CR19" s="581" t="s">
        <v>46</v>
      </c>
      <c r="CS19" s="582"/>
      <c r="CT19" s="582"/>
      <c r="CU19" s="582"/>
      <c r="CV19" s="582"/>
      <c r="CW19" s="582"/>
      <c r="CX19" s="582"/>
      <c r="CY19" s="583"/>
      <c r="CZ19" s="626" t="s">
        <v>46</v>
      </c>
      <c r="DA19" s="626"/>
      <c r="DB19" s="626"/>
      <c r="DC19" s="626"/>
      <c r="DD19" s="587" t="s">
        <v>46</v>
      </c>
      <c r="DE19" s="582"/>
      <c r="DF19" s="582"/>
      <c r="DG19" s="582"/>
      <c r="DH19" s="582"/>
      <c r="DI19" s="582"/>
      <c r="DJ19" s="582"/>
      <c r="DK19" s="582"/>
      <c r="DL19" s="582"/>
      <c r="DM19" s="582"/>
      <c r="DN19" s="582"/>
      <c r="DO19" s="582"/>
      <c r="DP19" s="583"/>
      <c r="DQ19" s="587" t="s">
        <v>46</v>
      </c>
      <c r="DR19" s="582"/>
      <c r="DS19" s="582"/>
      <c r="DT19" s="582"/>
      <c r="DU19" s="582"/>
      <c r="DV19" s="582"/>
      <c r="DW19" s="582"/>
      <c r="DX19" s="582"/>
      <c r="DY19" s="582"/>
      <c r="DZ19" s="582"/>
      <c r="EA19" s="582"/>
      <c r="EB19" s="582"/>
      <c r="EC19" s="624"/>
    </row>
    <row r="20" spans="2:133" ht="11.25" customHeight="1">
      <c r="B20" s="578" t="s">
        <v>237</v>
      </c>
      <c r="C20" s="579"/>
      <c r="D20" s="579"/>
      <c r="E20" s="579"/>
      <c r="F20" s="579"/>
      <c r="G20" s="579"/>
      <c r="H20" s="579"/>
      <c r="I20" s="579"/>
      <c r="J20" s="579"/>
      <c r="K20" s="579"/>
      <c r="L20" s="579"/>
      <c r="M20" s="579"/>
      <c r="N20" s="579"/>
      <c r="O20" s="579"/>
      <c r="P20" s="579"/>
      <c r="Q20" s="580"/>
      <c r="R20" s="581">
        <v>2317</v>
      </c>
      <c r="S20" s="582"/>
      <c r="T20" s="582"/>
      <c r="U20" s="582"/>
      <c r="V20" s="582"/>
      <c r="W20" s="582"/>
      <c r="X20" s="582"/>
      <c r="Y20" s="583"/>
      <c r="Z20" s="626">
        <v>0</v>
      </c>
      <c r="AA20" s="626"/>
      <c r="AB20" s="626"/>
      <c r="AC20" s="626"/>
      <c r="AD20" s="627">
        <v>2317</v>
      </c>
      <c r="AE20" s="627"/>
      <c r="AF20" s="627"/>
      <c r="AG20" s="627"/>
      <c r="AH20" s="627"/>
      <c r="AI20" s="627"/>
      <c r="AJ20" s="627"/>
      <c r="AK20" s="627"/>
      <c r="AL20" s="584">
        <v>0</v>
      </c>
      <c r="AM20" s="585"/>
      <c r="AN20" s="585"/>
      <c r="AO20" s="628"/>
      <c r="AP20" s="578" t="s">
        <v>236</v>
      </c>
      <c r="AQ20" s="579"/>
      <c r="AR20" s="579"/>
      <c r="AS20" s="579"/>
      <c r="AT20" s="579"/>
      <c r="AU20" s="579"/>
      <c r="AV20" s="579"/>
      <c r="AW20" s="579"/>
      <c r="AX20" s="579"/>
      <c r="AY20" s="579"/>
      <c r="AZ20" s="579"/>
      <c r="BA20" s="579"/>
      <c r="BB20" s="579"/>
      <c r="BC20" s="579"/>
      <c r="BD20" s="579"/>
      <c r="BE20" s="579"/>
      <c r="BF20" s="580"/>
      <c r="BG20" s="581">
        <v>10323</v>
      </c>
      <c r="BH20" s="582"/>
      <c r="BI20" s="582"/>
      <c r="BJ20" s="582"/>
      <c r="BK20" s="582"/>
      <c r="BL20" s="582"/>
      <c r="BM20" s="582"/>
      <c r="BN20" s="583"/>
      <c r="BO20" s="626">
        <v>0.2</v>
      </c>
      <c r="BP20" s="626"/>
      <c r="BQ20" s="626"/>
      <c r="BR20" s="626"/>
      <c r="BS20" s="587" t="s">
        <v>46</v>
      </c>
      <c r="BT20" s="582"/>
      <c r="BU20" s="582"/>
      <c r="BV20" s="582"/>
      <c r="BW20" s="582"/>
      <c r="BX20" s="582"/>
      <c r="BY20" s="582"/>
      <c r="BZ20" s="582"/>
      <c r="CA20" s="582"/>
      <c r="CB20" s="624"/>
      <c r="CD20" s="578" t="s">
        <v>235</v>
      </c>
      <c r="CE20" s="579"/>
      <c r="CF20" s="579"/>
      <c r="CG20" s="579"/>
      <c r="CH20" s="579"/>
      <c r="CI20" s="579"/>
      <c r="CJ20" s="579"/>
      <c r="CK20" s="579"/>
      <c r="CL20" s="579"/>
      <c r="CM20" s="579"/>
      <c r="CN20" s="579"/>
      <c r="CO20" s="579"/>
      <c r="CP20" s="579"/>
      <c r="CQ20" s="580"/>
      <c r="CR20" s="581">
        <v>8921578</v>
      </c>
      <c r="CS20" s="582"/>
      <c r="CT20" s="582"/>
      <c r="CU20" s="582"/>
      <c r="CV20" s="582"/>
      <c r="CW20" s="582"/>
      <c r="CX20" s="582"/>
      <c r="CY20" s="583"/>
      <c r="CZ20" s="626">
        <v>100</v>
      </c>
      <c r="DA20" s="626"/>
      <c r="DB20" s="626"/>
      <c r="DC20" s="626"/>
      <c r="DD20" s="587">
        <v>767609</v>
      </c>
      <c r="DE20" s="582"/>
      <c r="DF20" s="582"/>
      <c r="DG20" s="582"/>
      <c r="DH20" s="582"/>
      <c r="DI20" s="582"/>
      <c r="DJ20" s="582"/>
      <c r="DK20" s="582"/>
      <c r="DL20" s="582"/>
      <c r="DM20" s="582"/>
      <c r="DN20" s="582"/>
      <c r="DO20" s="582"/>
      <c r="DP20" s="583"/>
      <c r="DQ20" s="587">
        <v>5333447</v>
      </c>
      <c r="DR20" s="582"/>
      <c r="DS20" s="582"/>
      <c r="DT20" s="582"/>
      <c r="DU20" s="582"/>
      <c r="DV20" s="582"/>
      <c r="DW20" s="582"/>
      <c r="DX20" s="582"/>
      <c r="DY20" s="582"/>
      <c r="DZ20" s="582"/>
      <c r="EA20" s="582"/>
      <c r="EB20" s="582"/>
      <c r="EC20" s="624"/>
    </row>
    <row r="21" spans="2:133" ht="11.25" customHeight="1">
      <c r="B21" s="578" t="s">
        <v>234</v>
      </c>
      <c r="C21" s="579"/>
      <c r="D21" s="579"/>
      <c r="E21" s="579"/>
      <c r="F21" s="579"/>
      <c r="G21" s="579"/>
      <c r="H21" s="579"/>
      <c r="I21" s="579"/>
      <c r="J21" s="579"/>
      <c r="K21" s="579"/>
      <c r="L21" s="579"/>
      <c r="M21" s="579"/>
      <c r="N21" s="579"/>
      <c r="O21" s="579"/>
      <c r="P21" s="579"/>
      <c r="Q21" s="580"/>
      <c r="R21" s="581">
        <v>1309</v>
      </c>
      <c r="S21" s="582"/>
      <c r="T21" s="582"/>
      <c r="U21" s="582"/>
      <c r="V21" s="582"/>
      <c r="W21" s="582"/>
      <c r="X21" s="582"/>
      <c r="Y21" s="583"/>
      <c r="Z21" s="626">
        <v>0</v>
      </c>
      <c r="AA21" s="626"/>
      <c r="AB21" s="626"/>
      <c r="AC21" s="626"/>
      <c r="AD21" s="627">
        <v>1309</v>
      </c>
      <c r="AE21" s="627"/>
      <c r="AF21" s="627"/>
      <c r="AG21" s="627"/>
      <c r="AH21" s="627"/>
      <c r="AI21" s="627"/>
      <c r="AJ21" s="627"/>
      <c r="AK21" s="627"/>
      <c r="AL21" s="584">
        <v>0</v>
      </c>
      <c r="AM21" s="585"/>
      <c r="AN21" s="585"/>
      <c r="AO21" s="628"/>
      <c r="AP21" s="578" t="s">
        <v>233</v>
      </c>
      <c r="AQ21" s="670"/>
      <c r="AR21" s="670"/>
      <c r="AS21" s="670"/>
      <c r="AT21" s="670"/>
      <c r="AU21" s="670"/>
      <c r="AV21" s="670"/>
      <c r="AW21" s="670"/>
      <c r="AX21" s="670"/>
      <c r="AY21" s="670"/>
      <c r="AZ21" s="670"/>
      <c r="BA21" s="670"/>
      <c r="BB21" s="670"/>
      <c r="BC21" s="670"/>
      <c r="BD21" s="670"/>
      <c r="BE21" s="670"/>
      <c r="BF21" s="671"/>
      <c r="BG21" s="581">
        <v>10323</v>
      </c>
      <c r="BH21" s="582"/>
      <c r="BI21" s="582"/>
      <c r="BJ21" s="582"/>
      <c r="BK21" s="582"/>
      <c r="BL21" s="582"/>
      <c r="BM21" s="582"/>
      <c r="BN21" s="583"/>
      <c r="BO21" s="626">
        <v>0.2</v>
      </c>
      <c r="BP21" s="626"/>
      <c r="BQ21" s="626"/>
      <c r="BR21" s="626"/>
      <c r="BS21" s="587" t="s">
        <v>46</v>
      </c>
      <c r="BT21" s="582"/>
      <c r="BU21" s="582"/>
      <c r="BV21" s="582"/>
      <c r="BW21" s="582"/>
      <c r="BX21" s="582"/>
      <c r="BY21" s="582"/>
      <c r="BZ21" s="582"/>
      <c r="CA21" s="582"/>
      <c r="CB21" s="624"/>
      <c r="CD21" s="591"/>
      <c r="CE21" s="592"/>
      <c r="CF21" s="592"/>
      <c r="CG21" s="592"/>
      <c r="CH21" s="592"/>
      <c r="CI21" s="592"/>
      <c r="CJ21" s="592"/>
      <c r="CK21" s="592"/>
      <c r="CL21" s="592"/>
      <c r="CM21" s="592"/>
      <c r="CN21" s="592"/>
      <c r="CO21" s="592"/>
      <c r="CP21" s="592"/>
      <c r="CQ21" s="593"/>
      <c r="CR21" s="680"/>
      <c r="CS21" s="681"/>
      <c r="CT21" s="681"/>
      <c r="CU21" s="681"/>
      <c r="CV21" s="681"/>
      <c r="CW21" s="681"/>
      <c r="CX21" s="681"/>
      <c r="CY21" s="682"/>
      <c r="CZ21" s="683"/>
      <c r="DA21" s="683"/>
      <c r="DB21" s="683"/>
      <c r="DC21" s="683"/>
      <c r="DD21" s="684"/>
      <c r="DE21" s="681"/>
      <c r="DF21" s="681"/>
      <c r="DG21" s="681"/>
      <c r="DH21" s="681"/>
      <c r="DI21" s="681"/>
      <c r="DJ21" s="681"/>
      <c r="DK21" s="681"/>
      <c r="DL21" s="681"/>
      <c r="DM21" s="681"/>
      <c r="DN21" s="681"/>
      <c r="DO21" s="681"/>
      <c r="DP21" s="682"/>
      <c r="DQ21" s="684"/>
      <c r="DR21" s="681"/>
      <c r="DS21" s="681"/>
      <c r="DT21" s="681"/>
      <c r="DU21" s="681"/>
      <c r="DV21" s="681"/>
      <c r="DW21" s="681"/>
      <c r="DX21" s="681"/>
      <c r="DY21" s="681"/>
      <c r="DZ21" s="681"/>
      <c r="EA21" s="681"/>
      <c r="EB21" s="681"/>
      <c r="EC21" s="685"/>
    </row>
    <row r="22" spans="2:133" ht="11.25" customHeight="1">
      <c r="B22" s="578" t="s">
        <v>232</v>
      </c>
      <c r="C22" s="579"/>
      <c r="D22" s="579"/>
      <c r="E22" s="579"/>
      <c r="F22" s="579"/>
      <c r="G22" s="579"/>
      <c r="H22" s="579"/>
      <c r="I22" s="579"/>
      <c r="J22" s="579"/>
      <c r="K22" s="579"/>
      <c r="L22" s="579"/>
      <c r="M22" s="579"/>
      <c r="N22" s="579"/>
      <c r="O22" s="579"/>
      <c r="P22" s="579"/>
      <c r="Q22" s="580"/>
      <c r="R22" s="581">
        <v>39853</v>
      </c>
      <c r="S22" s="582"/>
      <c r="T22" s="582"/>
      <c r="U22" s="582"/>
      <c r="V22" s="582"/>
      <c r="W22" s="582"/>
      <c r="X22" s="582"/>
      <c r="Y22" s="583"/>
      <c r="Z22" s="626">
        <v>0.4</v>
      </c>
      <c r="AA22" s="626"/>
      <c r="AB22" s="626"/>
      <c r="AC22" s="626"/>
      <c r="AD22" s="627" t="s">
        <v>46</v>
      </c>
      <c r="AE22" s="627"/>
      <c r="AF22" s="627"/>
      <c r="AG22" s="627"/>
      <c r="AH22" s="627"/>
      <c r="AI22" s="627"/>
      <c r="AJ22" s="627"/>
      <c r="AK22" s="627"/>
      <c r="AL22" s="584" t="s">
        <v>46</v>
      </c>
      <c r="AM22" s="585"/>
      <c r="AN22" s="585"/>
      <c r="AO22" s="628"/>
      <c r="AP22" s="578" t="s">
        <v>231</v>
      </c>
      <c r="AQ22" s="670"/>
      <c r="AR22" s="670"/>
      <c r="AS22" s="670"/>
      <c r="AT22" s="670"/>
      <c r="AU22" s="670"/>
      <c r="AV22" s="670"/>
      <c r="AW22" s="670"/>
      <c r="AX22" s="670"/>
      <c r="AY22" s="670"/>
      <c r="AZ22" s="670"/>
      <c r="BA22" s="670"/>
      <c r="BB22" s="670"/>
      <c r="BC22" s="670"/>
      <c r="BD22" s="670"/>
      <c r="BE22" s="670"/>
      <c r="BF22" s="671"/>
      <c r="BG22" s="581" t="s">
        <v>46</v>
      </c>
      <c r="BH22" s="582"/>
      <c r="BI22" s="582"/>
      <c r="BJ22" s="582"/>
      <c r="BK22" s="582"/>
      <c r="BL22" s="582"/>
      <c r="BM22" s="582"/>
      <c r="BN22" s="583"/>
      <c r="BO22" s="626" t="s">
        <v>46</v>
      </c>
      <c r="BP22" s="626"/>
      <c r="BQ22" s="626"/>
      <c r="BR22" s="626"/>
      <c r="BS22" s="587" t="s">
        <v>46</v>
      </c>
      <c r="BT22" s="582"/>
      <c r="BU22" s="582"/>
      <c r="BV22" s="582"/>
      <c r="BW22" s="582"/>
      <c r="BX22" s="582"/>
      <c r="BY22" s="582"/>
      <c r="BZ22" s="582"/>
      <c r="CA22" s="582"/>
      <c r="CB22" s="624"/>
      <c r="CD22" s="650" t="s">
        <v>230</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c r="B23" s="578" t="s">
        <v>229</v>
      </c>
      <c r="C23" s="579"/>
      <c r="D23" s="579"/>
      <c r="E23" s="579"/>
      <c r="F23" s="579"/>
      <c r="G23" s="579"/>
      <c r="H23" s="579"/>
      <c r="I23" s="579"/>
      <c r="J23" s="579"/>
      <c r="K23" s="579"/>
      <c r="L23" s="579"/>
      <c r="M23" s="579"/>
      <c r="N23" s="579"/>
      <c r="O23" s="579"/>
      <c r="P23" s="579"/>
      <c r="Q23" s="580"/>
      <c r="R23" s="581" t="s">
        <v>46</v>
      </c>
      <c r="S23" s="582"/>
      <c r="T23" s="582"/>
      <c r="U23" s="582"/>
      <c r="V23" s="582"/>
      <c r="W23" s="582"/>
      <c r="X23" s="582"/>
      <c r="Y23" s="583"/>
      <c r="Z23" s="626" t="s">
        <v>46</v>
      </c>
      <c r="AA23" s="626"/>
      <c r="AB23" s="626"/>
      <c r="AC23" s="626"/>
      <c r="AD23" s="627" t="s">
        <v>46</v>
      </c>
      <c r="AE23" s="627"/>
      <c r="AF23" s="627"/>
      <c r="AG23" s="627"/>
      <c r="AH23" s="627"/>
      <c r="AI23" s="627"/>
      <c r="AJ23" s="627"/>
      <c r="AK23" s="627"/>
      <c r="AL23" s="584" t="s">
        <v>46</v>
      </c>
      <c r="AM23" s="585"/>
      <c r="AN23" s="585"/>
      <c r="AO23" s="628"/>
      <c r="AP23" s="578" t="s">
        <v>228</v>
      </c>
      <c r="AQ23" s="670"/>
      <c r="AR23" s="670"/>
      <c r="AS23" s="670"/>
      <c r="AT23" s="670"/>
      <c r="AU23" s="670"/>
      <c r="AV23" s="670"/>
      <c r="AW23" s="670"/>
      <c r="AX23" s="670"/>
      <c r="AY23" s="670"/>
      <c r="AZ23" s="670"/>
      <c r="BA23" s="670"/>
      <c r="BB23" s="670"/>
      <c r="BC23" s="670"/>
      <c r="BD23" s="670"/>
      <c r="BE23" s="670"/>
      <c r="BF23" s="671"/>
      <c r="BG23" s="581" t="s">
        <v>46</v>
      </c>
      <c r="BH23" s="582"/>
      <c r="BI23" s="582"/>
      <c r="BJ23" s="582"/>
      <c r="BK23" s="582"/>
      <c r="BL23" s="582"/>
      <c r="BM23" s="582"/>
      <c r="BN23" s="583"/>
      <c r="BO23" s="626" t="s">
        <v>46</v>
      </c>
      <c r="BP23" s="626"/>
      <c r="BQ23" s="626"/>
      <c r="BR23" s="626"/>
      <c r="BS23" s="587" t="s">
        <v>46</v>
      </c>
      <c r="BT23" s="582"/>
      <c r="BU23" s="582"/>
      <c r="BV23" s="582"/>
      <c r="BW23" s="582"/>
      <c r="BX23" s="582"/>
      <c r="BY23" s="582"/>
      <c r="BZ23" s="582"/>
      <c r="CA23" s="582"/>
      <c r="CB23" s="624"/>
      <c r="CD23" s="650" t="s">
        <v>205</v>
      </c>
      <c r="CE23" s="651"/>
      <c r="CF23" s="651"/>
      <c r="CG23" s="651"/>
      <c r="CH23" s="651"/>
      <c r="CI23" s="651"/>
      <c r="CJ23" s="651"/>
      <c r="CK23" s="651"/>
      <c r="CL23" s="651"/>
      <c r="CM23" s="651"/>
      <c r="CN23" s="651"/>
      <c r="CO23" s="651"/>
      <c r="CP23" s="651"/>
      <c r="CQ23" s="652"/>
      <c r="CR23" s="650" t="s">
        <v>227</v>
      </c>
      <c r="CS23" s="651"/>
      <c r="CT23" s="651"/>
      <c r="CU23" s="651"/>
      <c r="CV23" s="651"/>
      <c r="CW23" s="651"/>
      <c r="CX23" s="651"/>
      <c r="CY23" s="652"/>
      <c r="CZ23" s="650" t="s">
        <v>226</v>
      </c>
      <c r="DA23" s="651"/>
      <c r="DB23" s="651"/>
      <c r="DC23" s="652"/>
      <c r="DD23" s="650" t="s">
        <v>225</v>
      </c>
      <c r="DE23" s="651"/>
      <c r="DF23" s="651"/>
      <c r="DG23" s="651"/>
      <c r="DH23" s="651"/>
      <c r="DI23" s="651"/>
      <c r="DJ23" s="651"/>
      <c r="DK23" s="652"/>
      <c r="DL23" s="672" t="s">
        <v>224</v>
      </c>
      <c r="DM23" s="673"/>
      <c r="DN23" s="673"/>
      <c r="DO23" s="673"/>
      <c r="DP23" s="673"/>
      <c r="DQ23" s="673"/>
      <c r="DR23" s="673"/>
      <c r="DS23" s="673"/>
      <c r="DT23" s="673"/>
      <c r="DU23" s="673"/>
      <c r="DV23" s="674"/>
      <c r="DW23" s="650" t="s">
        <v>223</v>
      </c>
      <c r="DX23" s="651"/>
      <c r="DY23" s="651"/>
      <c r="DZ23" s="651"/>
      <c r="EA23" s="651"/>
      <c r="EB23" s="651"/>
      <c r="EC23" s="652"/>
    </row>
    <row r="24" spans="2:133" ht="11.25" customHeight="1">
      <c r="B24" s="578" t="s">
        <v>222</v>
      </c>
      <c r="C24" s="579"/>
      <c r="D24" s="579"/>
      <c r="E24" s="579"/>
      <c r="F24" s="579"/>
      <c r="G24" s="579"/>
      <c r="H24" s="579"/>
      <c r="I24" s="579"/>
      <c r="J24" s="579"/>
      <c r="K24" s="579"/>
      <c r="L24" s="579"/>
      <c r="M24" s="579"/>
      <c r="N24" s="579"/>
      <c r="O24" s="579"/>
      <c r="P24" s="579"/>
      <c r="Q24" s="580"/>
      <c r="R24" s="581">
        <v>39682</v>
      </c>
      <c r="S24" s="582"/>
      <c r="T24" s="582"/>
      <c r="U24" s="582"/>
      <c r="V24" s="582"/>
      <c r="W24" s="582"/>
      <c r="X24" s="582"/>
      <c r="Y24" s="583"/>
      <c r="Z24" s="626">
        <v>0.4</v>
      </c>
      <c r="AA24" s="626"/>
      <c r="AB24" s="626"/>
      <c r="AC24" s="626"/>
      <c r="AD24" s="627" t="s">
        <v>46</v>
      </c>
      <c r="AE24" s="627"/>
      <c r="AF24" s="627"/>
      <c r="AG24" s="627"/>
      <c r="AH24" s="627"/>
      <c r="AI24" s="627"/>
      <c r="AJ24" s="627"/>
      <c r="AK24" s="627"/>
      <c r="AL24" s="584" t="s">
        <v>46</v>
      </c>
      <c r="AM24" s="585"/>
      <c r="AN24" s="585"/>
      <c r="AO24" s="628"/>
      <c r="AP24" s="578" t="s">
        <v>221</v>
      </c>
      <c r="AQ24" s="670"/>
      <c r="AR24" s="670"/>
      <c r="AS24" s="670"/>
      <c r="AT24" s="670"/>
      <c r="AU24" s="670"/>
      <c r="AV24" s="670"/>
      <c r="AW24" s="670"/>
      <c r="AX24" s="670"/>
      <c r="AY24" s="670"/>
      <c r="AZ24" s="670"/>
      <c r="BA24" s="670"/>
      <c r="BB24" s="670"/>
      <c r="BC24" s="670"/>
      <c r="BD24" s="670"/>
      <c r="BE24" s="670"/>
      <c r="BF24" s="671"/>
      <c r="BG24" s="581" t="s">
        <v>46</v>
      </c>
      <c r="BH24" s="582"/>
      <c r="BI24" s="582"/>
      <c r="BJ24" s="582"/>
      <c r="BK24" s="582"/>
      <c r="BL24" s="582"/>
      <c r="BM24" s="582"/>
      <c r="BN24" s="583"/>
      <c r="BO24" s="626" t="s">
        <v>46</v>
      </c>
      <c r="BP24" s="626"/>
      <c r="BQ24" s="626"/>
      <c r="BR24" s="626"/>
      <c r="BS24" s="587" t="s">
        <v>46</v>
      </c>
      <c r="BT24" s="582"/>
      <c r="BU24" s="582"/>
      <c r="BV24" s="582"/>
      <c r="BW24" s="582"/>
      <c r="BX24" s="582"/>
      <c r="BY24" s="582"/>
      <c r="BZ24" s="582"/>
      <c r="CA24" s="582"/>
      <c r="CB24" s="624"/>
      <c r="CD24" s="647" t="s">
        <v>220</v>
      </c>
      <c r="CE24" s="648"/>
      <c r="CF24" s="648"/>
      <c r="CG24" s="648"/>
      <c r="CH24" s="648"/>
      <c r="CI24" s="648"/>
      <c r="CJ24" s="648"/>
      <c r="CK24" s="648"/>
      <c r="CL24" s="648"/>
      <c r="CM24" s="648"/>
      <c r="CN24" s="648"/>
      <c r="CO24" s="648"/>
      <c r="CP24" s="648"/>
      <c r="CQ24" s="649"/>
      <c r="CR24" s="644">
        <v>3041858</v>
      </c>
      <c r="CS24" s="645"/>
      <c r="CT24" s="645"/>
      <c r="CU24" s="645"/>
      <c r="CV24" s="645"/>
      <c r="CW24" s="645"/>
      <c r="CX24" s="645"/>
      <c r="CY24" s="675"/>
      <c r="CZ24" s="676">
        <v>34.1</v>
      </c>
      <c r="DA24" s="655"/>
      <c r="DB24" s="655"/>
      <c r="DC24" s="677"/>
      <c r="DD24" s="678">
        <v>2086414</v>
      </c>
      <c r="DE24" s="645"/>
      <c r="DF24" s="645"/>
      <c r="DG24" s="645"/>
      <c r="DH24" s="645"/>
      <c r="DI24" s="645"/>
      <c r="DJ24" s="645"/>
      <c r="DK24" s="675"/>
      <c r="DL24" s="678">
        <v>1878182</v>
      </c>
      <c r="DM24" s="645"/>
      <c r="DN24" s="645"/>
      <c r="DO24" s="645"/>
      <c r="DP24" s="645"/>
      <c r="DQ24" s="645"/>
      <c r="DR24" s="645"/>
      <c r="DS24" s="645"/>
      <c r="DT24" s="645"/>
      <c r="DU24" s="645"/>
      <c r="DV24" s="675"/>
      <c r="DW24" s="676">
        <v>38.4</v>
      </c>
      <c r="DX24" s="655"/>
      <c r="DY24" s="655"/>
      <c r="DZ24" s="655"/>
      <c r="EA24" s="655"/>
      <c r="EB24" s="655"/>
      <c r="EC24" s="679"/>
    </row>
    <row r="25" spans="2:133" ht="11.25" customHeight="1">
      <c r="B25" s="578" t="s">
        <v>219</v>
      </c>
      <c r="C25" s="579"/>
      <c r="D25" s="579"/>
      <c r="E25" s="579"/>
      <c r="F25" s="579"/>
      <c r="G25" s="579"/>
      <c r="H25" s="579"/>
      <c r="I25" s="579"/>
      <c r="J25" s="579"/>
      <c r="K25" s="579"/>
      <c r="L25" s="579"/>
      <c r="M25" s="579"/>
      <c r="N25" s="579"/>
      <c r="O25" s="579"/>
      <c r="P25" s="579"/>
      <c r="Q25" s="580"/>
      <c r="R25" s="581">
        <v>171</v>
      </c>
      <c r="S25" s="582"/>
      <c r="T25" s="582"/>
      <c r="U25" s="582"/>
      <c r="V25" s="582"/>
      <c r="W25" s="582"/>
      <c r="X25" s="582"/>
      <c r="Y25" s="583"/>
      <c r="Z25" s="626">
        <v>0</v>
      </c>
      <c r="AA25" s="626"/>
      <c r="AB25" s="626"/>
      <c r="AC25" s="626"/>
      <c r="AD25" s="627" t="s">
        <v>46</v>
      </c>
      <c r="AE25" s="627"/>
      <c r="AF25" s="627"/>
      <c r="AG25" s="627"/>
      <c r="AH25" s="627"/>
      <c r="AI25" s="627"/>
      <c r="AJ25" s="627"/>
      <c r="AK25" s="627"/>
      <c r="AL25" s="584" t="s">
        <v>46</v>
      </c>
      <c r="AM25" s="585"/>
      <c r="AN25" s="585"/>
      <c r="AO25" s="628"/>
      <c r="AP25" s="578" t="s">
        <v>218</v>
      </c>
      <c r="AQ25" s="670"/>
      <c r="AR25" s="670"/>
      <c r="AS25" s="670"/>
      <c r="AT25" s="670"/>
      <c r="AU25" s="670"/>
      <c r="AV25" s="670"/>
      <c r="AW25" s="670"/>
      <c r="AX25" s="670"/>
      <c r="AY25" s="670"/>
      <c r="AZ25" s="670"/>
      <c r="BA25" s="670"/>
      <c r="BB25" s="670"/>
      <c r="BC25" s="670"/>
      <c r="BD25" s="670"/>
      <c r="BE25" s="670"/>
      <c r="BF25" s="671"/>
      <c r="BG25" s="581" t="s">
        <v>46</v>
      </c>
      <c r="BH25" s="582"/>
      <c r="BI25" s="582"/>
      <c r="BJ25" s="582"/>
      <c r="BK25" s="582"/>
      <c r="BL25" s="582"/>
      <c r="BM25" s="582"/>
      <c r="BN25" s="583"/>
      <c r="BO25" s="626" t="s">
        <v>46</v>
      </c>
      <c r="BP25" s="626"/>
      <c r="BQ25" s="626"/>
      <c r="BR25" s="626"/>
      <c r="BS25" s="587" t="s">
        <v>46</v>
      </c>
      <c r="BT25" s="582"/>
      <c r="BU25" s="582"/>
      <c r="BV25" s="582"/>
      <c r="BW25" s="582"/>
      <c r="BX25" s="582"/>
      <c r="BY25" s="582"/>
      <c r="BZ25" s="582"/>
      <c r="CA25" s="582"/>
      <c r="CB25" s="624"/>
      <c r="CD25" s="578" t="s">
        <v>217</v>
      </c>
      <c r="CE25" s="579"/>
      <c r="CF25" s="579"/>
      <c r="CG25" s="579"/>
      <c r="CH25" s="579"/>
      <c r="CI25" s="579"/>
      <c r="CJ25" s="579"/>
      <c r="CK25" s="579"/>
      <c r="CL25" s="579"/>
      <c r="CM25" s="579"/>
      <c r="CN25" s="579"/>
      <c r="CO25" s="579"/>
      <c r="CP25" s="579"/>
      <c r="CQ25" s="580"/>
      <c r="CR25" s="581">
        <v>1472900</v>
      </c>
      <c r="CS25" s="613"/>
      <c r="CT25" s="613"/>
      <c r="CU25" s="613"/>
      <c r="CV25" s="613"/>
      <c r="CW25" s="613"/>
      <c r="CX25" s="613"/>
      <c r="CY25" s="614"/>
      <c r="CZ25" s="584">
        <v>16.5</v>
      </c>
      <c r="DA25" s="615"/>
      <c r="DB25" s="615"/>
      <c r="DC25" s="616"/>
      <c r="DD25" s="587">
        <v>1355353</v>
      </c>
      <c r="DE25" s="613"/>
      <c r="DF25" s="613"/>
      <c r="DG25" s="613"/>
      <c r="DH25" s="613"/>
      <c r="DI25" s="613"/>
      <c r="DJ25" s="613"/>
      <c r="DK25" s="614"/>
      <c r="DL25" s="587">
        <v>1148435</v>
      </c>
      <c r="DM25" s="613"/>
      <c r="DN25" s="613"/>
      <c r="DO25" s="613"/>
      <c r="DP25" s="613"/>
      <c r="DQ25" s="613"/>
      <c r="DR25" s="613"/>
      <c r="DS25" s="613"/>
      <c r="DT25" s="613"/>
      <c r="DU25" s="613"/>
      <c r="DV25" s="614"/>
      <c r="DW25" s="584">
        <v>23.5</v>
      </c>
      <c r="DX25" s="615"/>
      <c r="DY25" s="615"/>
      <c r="DZ25" s="615"/>
      <c r="EA25" s="615"/>
      <c r="EB25" s="615"/>
      <c r="EC25" s="625"/>
    </row>
    <row r="26" spans="2:133" ht="11.25" customHeight="1">
      <c r="B26" s="578" t="s">
        <v>216</v>
      </c>
      <c r="C26" s="579"/>
      <c r="D26" s="579"/>
      <c r="E26" s="579"/>
      <c r="F26" s="579"/>
      <c r="G26" s="579"/>
      <c r="H26" s="579"/>
      <c r="I26" s="579"/>
      <c r="J26" s="579"/>
      <c r="K26" s="579"/>
      <c r="L26" s="579"/>
      <c r="M26" s="579"/>
      <c r="N26" s="579"/>
      <c r="O26" s="579"/>
      <c r="P26" s="579"/>
      <c r="Q26" s="580"/>
      <c r="R26" s="581">
        <v>4921376</v>
      </c>
      <c r="S26" s="582"/>
      <c r="T26" s="582"/>
      <c r="U26" s="582"/>
      <c r="V26" s="582"/>
      <c r="W26" s="582"/>
      <c r="X26" s="582"/>
      <c r="Y26" s="583"/>
      <c r="Z26" s="626">
        <v>52.1</v>
      </c>
      <c r="AA26" s="626"/>
      <c r="AB26" s="626"/>
      <c r="AC26" s="626"/>
      <c r="AD26" s="627">
        <v>4881523</v>
      </c>
      <c r="AE26" s="627"/>
      <c r="AF26" s="627"/>
      <c r="AG26" s="627"/>
      <c r="AH26" s="627"/>
      <c r="AI26" s="627"/>
      <c r="AJ26" s="627"/>
      <c r="AK26" s="627"/>
      <c r="AL26" s="584">
        <v>99.7</v>
      </c>
      <c r="AM26" s="585"/>
      <c r="AN26" s="585"/>
      <c r="AO26" s="628"/>
      <c r="AP26" s="578" t="s">
        <v>215</v>
      </c>
      <c r="AQ26" s="670"/>
      <c r="AR26" s="670"/>
      <c r="AS26" s="670"/>
      <c r="AT26" s="670"/>
      <c r="AU26" s="670"/>
      <c r="AV26" s="670"/>
      <c r="AW26" s="670"/>
      <c r="AX26" s="670"/>
      <c r="AY26" s="670"/>
      <c r="AZ26" s="670"/>
      <c r="BA26" s="670"/>
      <c r="BB26" s="670"/>
      <c r="BC26" s="670"/>
      <c r="BD26" s="670"/>
      <c r="BE26" s="670"/>
      <c r="BF26" s="671"/>
      <c r="BG26" s="581" t="s">
        <v>46</v>
      </c>
      <c r="BH26" s="582"/>
      <c r="BI26" s="582"/>
      <c r="BJ26" s="582"/>
      <c r="BK26" s="582"/>
      <c r="BL26" s="582"/>
      <c r="BM26" s="582"/>
      <c r="BN26" s="583"/>
      <c r="BO26" s="626" t="s">
        <v>46</v>
      </c>
      <c r="BP26" s="626"/>
      <c r="BQ26" s="626"/>
      <c r="BR26" s="626"/>
      <c r="BS26" s="587" t="s">
        <v>46</v>
      </c>
      <c r="BT26" s="582"/>
      <c r="BU26" s="582"/>
      <c r="BV26" s="582"/>
      <c r="BW26" s="582"/>
      <c r="BX26" s="582"/>
      <c r="BY26" s="582"/>
      <c r="BZ26" s="582"/>
      <c r="CA26" s="582"/>
      <c r="CB26" s="624"/>
      <c r="CD26" s="578" t="s">
        <v>214</v>
      </c>
      <c r="CE26" s="579"/>
      <c r="CF26" s="579"/>
      <c r="CG26" s="579"/>
      <c r="CH26" s="579"/>
      <c r="CI26" s="579"/>
      <c r="CJ26" s="579"/>
      <c r="CK26" s="579"/>
      <c r="CL26" s="579"/>
      <c r="CM26" s="579"/>
      <c r="CN26" s="579"/>
      <c r="CO26" s="579"/>
      <c r="CP26" s="579"/>
      <c r="CQ26" s="580"/>
      <c r="CR26" s="581">
        <v>821300</v>
      </c>
      <c r="CS26" s="582"/>
      <c r="CT26" s="582"/>
      <c r="CU26" s="582"/>
      <c r="CV26" s="582"/>
      <c r="CW26" s="582"/>
      <c r="CX26" s="582"/>
      <c r="CY26" s="583"/>
      <c r="CZ26" s="584">
        <v>9.1999999999999993</v>
      </c>
      <c r="DA26" s="615"/>
      <c r="DB26" s="615"/>
      <c r="DC26" s="616"/>
      <c r="DD26" s="587">
        <v>821300</v>
      </c>
      <c r="DE26" s="582"/>
      <c r="DF26" s="582"/>
      <c r="DG26" s="582"/>
      <c r="DH26" s="582"/>
      <c r="DI26" s="582"/>
      <c r="DJ26" s="582"/>
      <c r="DK26" s="583"/>
      <c r="DL26" s="587" t="s">
        <v>46</v>
      </c>
      <c r="DM26" s="582"/>
      <c r="DN26" s="582"/>
      <c r="DO26" s="582"/>
      <c r="DP26" s="582"/>
      <c r="DQ26" s="582"/>
      <c r="DR26" s="582"/>
      <c r="DS26" s="582"/>
      <c r="DT26" s="582"/>
      <c r="DU26" s="582"/>
      <c r="DV26" s="583"/>
      <c r="DW26" s="584" t="s">
        <v>46</v>
      </c>
      <c r="DX26" s="615"/>
      <c r="DY26" s="615"/>
      <c r="DZ26" s="615"/>
      <c r="EA26" s="615"/>
      <c r="EB26" s="615"/>
      <c r="EC26" s="625"/>
    </row>
    <row r="27" spans="2:133" ht="11.25" customHeight="1">
      <c r="B27" s="578" t="s">
        <v>213</v>
      </c>
      <c r="C27" s="579"/>
      <c r="D27" s="579"/>
      <c r="E27" s="579"/>
      <c r="F27" s="579"/>
      <c r="G27" s="579"/>
      <c r="H27" s="579"/>
      <c r="I27" s="579"/>
      <c r="J27" s="579"/>
      <c r="K27" s="579"/>
      <c r="L27" s="579"/>
      <c r="M27" s="579"/>
      <c r="N27" s="579"/>
      <c r="O27" s="579"/>
      <c r="P27" s="579"/>
      <c r="Q27" s="580"/>
      <c r="R27" s="581">
        <v>1697</v>
      </c>
      <c r="S27" s="582"/>
      <c r="T27" s="582"/>
      <c r="U27" s="582"/>
      <c r="V27" s="582"/>
      <c r="W27" s="582"/>
      <c r="X27" s="582"/>
      <c r="Y27" s="583"/>
      <c r="Z27" s="626">
        <v>0</v>
      </c>
      <c r="AA27" s="626"/>
      <c r="AB27" s="626"/>
      <c r="AC27" s="626"/>
      <c r="AD27" s="627">
        <v>1697</v>
      </c>
      <c r="AE27" s="627"/>
      <c r="AF27" s="627"/>
      <c r="AG27" s="627"/>
      <c r="AH27" s="627"/>
      <c r="AI27" s="627"/>
      <c r="AJ27" s="627"/>
      <c r="AK27" s="627"/>
      <c r="AL27" s="584">
        <v>0</v>
      </c>
      <c r="AM27" s="585"/>
      <c r="AN27" s="585"/>
      <c r="AO27" s="628"/>
      <c r="AP27" s="578" t="s">
        <v>212</v>
      </c>
      <c r="AQ27" s="579"/>
      <c r="AR27" s="579"/>
      <c r="AS27" s="579"/>
      <c r="AT27" s="579"/>
      <c r="AU27" s="579"/>
      <c r="AV27" s="579"/>
      <c r="AW27" s="579"/>
      <c r="AX27" s="579"/>
      <c r="AY27" s="579"/>
      <c r="AZ27" s="579"/>
      <c r="BA27" s="579"/>
      <c r="BB27" s="579"/>
      <c r="BC27" s="579"/>
      <c r="BD27" s="579"/>
      <c r="BE27" s="579"/>
      <c r="BF27" s="580"/>
      <c r="BG27" s="581">
        <v>4303151</v>
      </c>
      <c r="BH27" s="582"/>
      <c r="BI27" s="582"/>
      <c r="BJ27" s="582"/>
      <c r="BK27" s="582"/>
      <c r="BL27" s="582"/>
      <c r="BM27" s="582"/>
      <c r="BN27" s="583"/>
      <c r="BO27" s="626">
        <v>100</v>
      </c>
      <c r="BP27" s="626"/>
      <c r="BQ27" s="626"/>
      <c r="BR27" s="626"/>
      <c r="BS27" s="587">
        <v>47420</v>
      </c>
      <c r="BT27" s="582"/>
      <c r="BU27" s="582"/>
      <c r="BV27" s="582"/>
      <c r="BW27" s="582"/>
      <c r="BX27" s="582"/>
      <c r="BY27" s="582"/>
      <c r="BZ27" s="582"/>
      <c r="CA27" s="582"/>
      <c r="CB27" s="624"/>
      <c r="CD27" s="578" t="s">
        <v>211</v>
      </c>
      <c r="CE27" s="579"/>
      <c r="CF27" s="579"/>
      <c r="CG27" s="579"/>
      <c r="CH27" s="579"/>
      <c r="CI27" s="579"/>
      <c r="CJ27" s="579"/>
      <c r="CK27" s="579"/>
      <c r="CL27" s="579"/>
      <c r="CM27" s="579"/>
      <c r="CN27" s="579"/>
      <c r="CO27" s="579"/>
      <c r="CP27" s="579"/>
      <c r="CQ27" s="580"/>
      <c r="CR27" s="581">
        <v>1214957</v>
      </c>
      <c r="CS27" s="613"/>
      <c r="CT27" s="613"/>
      <c r="CU27" s="613"/>
      <c r="CV27" s="613"/>
      <c r="CW27" s="613"/>
      <c r="CX27" s="613"/>
      <c r="CY27" s="614"/>
      <c r="CZ27" s="584">
        <v>13.6</v>
      </c>
      <c r="DA27" s="615"/>
      <c r="DB27" s="615"/>
      <c r="DC27" s="616"/>
      <c r="DD27" s="587">
        <v>380060</v>
      </c>
      <c r="DE27" s="613"/>
      <c r="DF27" s="613"/>
      <c r="DG27" s="613"/>
      <c r="DH27" s="613"/>
      <c r="DI27" s="613"/>
      <c r="DJ27" s="613"/>
      <c r="DK27" s="614"/>
      <c r="DL27" s="587">
        <v>378746</v>
      </c>
      <c r="DM27" s="613"/>
      <c r="DN27" s="613"/>
      <c r="DO27" s="613"/>
      <c r="DP27" s="613"/>
      <c r="DQ27" s="613"/>
      <c r="DR27" s="613"/>
      <c r="DS27" s="613"/>
      <c r="DT27" s="613"/>
      <c r="DU27" s="613"/>
      <c r="DV27" s="614"/>
      <c r="DW27" s="584">
        <v>7.7</v>
      </c>
      <c r="DX27" s="615"/>
      <c r="DY27" s="615"/>
      <c r="DZ27" s="615"/>
      <c r="EA27" s="615"/>
      <c r="EB27" s="615"/>
      <c r="EC27" s="625"/>
    </row>
    <row r="28" spans="2:133" ht="11.25" customHeight="1">
      <c r="B28" s="578" t="s">
        <v>210</v>
      </c>
      <c r="C28" s="579"/>
      <c r="D28" s="579"/>
      <c r="E28" s="579"/>
      <c r="F28" s="579"/>
      <c r="G28" s="579"/>
      <c r="H28" s="579"/>
      <c r="I28" s="579"/>
      <c r="J28" s="579"/>
      <c r="K28" s="579"/>
      <c r="L28" s="579"/>
      <c r="M28" s="579"/>
      <c r="N28" s="579"/>
      <c r="O28" s="579"/>
      <c r="P28" s="579"/>
      <c r="Q28" s="580"/>
      <c r="R28" s="581">
        <v>60466</v>
      </c>
      <c r="S28" s="582"/>
      <c r="T28" s="582"/>
      <c r="U28" s="582"/>
      <c r="V28" s="582"/>
      <c r="W28" s="582"/>
      <c r="X28" s="582"/>
      <c r="Y28" s="583"/>
      <c r="Z28" s="626">
        <v>0.6</v>
      </c>
      <c r="AA28" s="626"/>
      <c r="AB28" s="626"/>
      <c r="AC28" s="626"/>
      <c r="AD28" s="627" t="s">
        <v>46</v>
      </c>
      <c r="AE28" s="627"/>
      <c r="AF28" s="627"/>
      <c r="AG28" s="627"/>
      <c r="AH28" s="627"/>
      <c r="AI28" s="627"/>
      <c r="AJ28" s="627"/>
      <c r="AK28" s="627"/>
      <c r="AL28" s="584" t="s">
        <v>46</v>
      </c>
      <c r="AM28" s="585"/>
      <c r="AN28" s="585"/>
      <c r="AO28" s="628"/>
      <c r="AP28" s="578"/>
      <c r="AQ28" s="579"/>
      <c r="AR28" s="579"/>
      <c r="AS28" s="579"/>
      <c r="AT28" s="579"/>
      <c r="AU28" s="579"/>
      <c r="AV28" s="579"/>
      <c r="AW28" s="579"/>
      <c r="AX28" s="579"/>
      <c r="AY28" s="579"/>
      <c r="AZ28" s="579"/>
      <c r="BA28" s="579"/>
      <c r="BB28" s="579"/>
      <c r="BC28" s="579"/>
      <c r="BD28" s="579"/>
      <c r="BE28" s="579"/>
      <c r="BF28" s="580"/>
      <c r="BG28" s="581"/>
      <c r="BH28" s="582"/>
      <c r="BI28" s="582"/>
      <c r="BJ28" s="582"/>
      <c r="BK28" s="582"/>
      <c r="BL28" s="582"/>
      <c r="BM28" s="582"/>
      <c r="BN28" s="583"/>
      <c r="BO28" s="626"/>
      <c r="BP28" s="626"/>
      <c r="BQ28" s="626"/>
      <c r="BR28" s="626"/>
      <c r="BS28" s="587"/>
      <c r="BT28" s="582"/>
      <c r="BU28" s="582"/>
      <c r="BV28" s="582"/>
      <c r="BW28" s="582"/>
      <c r="BX28" s="582"/>
      <c r="BY28" s="582"/>
      <c r="BZ28" s="582"/>
      <c r="CA28" s="582"/>
      <c r="CB28" s="624"/>
      <c r="CD28" s="578" t="s">
        <v>209</v>
      </c>
      <c r="CE28" s="579"/>
      <c r="CF28" s="579"/>
      <c r="CG28" s="579"/>
      <c r="CH28" s="579"/>
      <c r="CI28" s="579"/>
      <c r="CJ28" s="579"/>
      <c r="CK28" s="579"/>
      <c r="CL28" s="579"/>
      <c r="CM28" s="579"/>
      <c r="CN28" s="579"/>
      <c r="CO28" s="579"/>
      <c r="CP28" s="579"/>
      <c r="CQ28" s="580"/>
      <c r="CR28" s="581">
        <v>354001</v>
      </c>
      <c r="CS28" s="582"/>
      <c r="CT28" s="582"/>
      <c r="CU28" s="582"/>
      <c r="CV28" s="582"/>
      <c r="CW28" s="582"/>
      <c r="CX28" s="582"/>
      <c r="CY28" s="583"/>
      <c r="CZ28" s="584">
        <v>4</v>
      </c>
      <c r="DA28" s="615"/>
      <c r="DB28" s="615"/>
      <c r="DC28" s="616"/>
      <c r="DD28" s="587">
        <v>351001</v>
      </c>
      <c r="DE28" s="582"/>
      <c r="DF28" s="582"/>
      <c r="DG28" s="582"/>
      <c r="DH28" s="582"/>
      <c r="DI28" s="582"/>
      <c r="DJ28" s="582"/>
      <c r="DK28" s="583"/>
      <c r="DL28" s="587">
        <v>351001</v>
      </c>
      <c r="DM28" s="582"/>
      <c r="DN28" s="582"/>
      <c r="DO28" s="582"/>
      <c r="DP28" s="582"/>
      <c r="DQ28" s="582"/>
      <c r="DR28" s="582"/>
      <c r="DS28" s="582"/>
      <c r="DT28" s="582"/>
      <c r="DU28" s="582"/>
      <c r="DV28" s="583"/>
      <c r="DW28" s="584">
        <v>7.2</v>
      </c>
      <c r="DX28" s="615"/>
      <c r="DY28" s="615"/>
      <c r="DZ28" s="615"/>
      <c r="EA28" s="615"/>
      <c r="EB28" s="615"/>
      <c r="EC28" s="625"/>
    </row>
    <row r="29" spans="2:133" ht="11.25" customHeight="1">
      <c r="B29" s="578" t="s">
        <v>208</v>
      </c>
      <c r="C29" s="579"/>
      <c r="D29" s="579"/>
      <c r="E29" s="579"/>
      <c r="F29" s="579"/>
      <c r="G29" s="579"/>
      <c r="H29" s="579"/>
      <c r="I29" s="579"/>
      <c r="J29" s="579"/>
      <c r="K29" s="579"/>
      <c r="L29" s="579"/>
      <c r="M29" s="579"/>
      <c r="N29" s="579"/>
      <c r="O29" s="579"/>
      <c r="P29" s="579"/>
      <c r="Q29" s="580"/>
      <c r="R29" s="581">
        <v>67026</v>
      </c>
      <c r="S29" s="582"/>
      <c r="T29" s="582"/>
      <c r="U29" s="582"/>
      <c r="V29" s="582"/>
      <c r="W29" s="582"/>
      <c r="X29" s="582"/>
      <c r="Y29" s="583"/>
      <c r="Z29" s="626">
        <v>0.7</v>
      </c>
      <c r="AA29" s="626"/>
      <c r="AB29" s="626"/>
      <c r="AC29" s="626"/>
      <c r="AD29" s="627">
        <v>9444</v>
      </c>
      <c r="AE29" s="627"/>
      <c r="AF29" s="627"/>
      <c r="AG29" s="627"/>
      <c r="AH29" s="627"/>
      <c r="AI29" s="627"/>
      <c r="AJ29" s="627"/>
      <c r="AK29" s="627"/>
      <c r="AL29" s="584">
        <v>0.2</v>
      </c>
      <c r="AM29" s="585"/>
      <c r="AN29" s="585"/>
      <c r="AO29" s="628"/>
      <c r="AP29" s="591"/>
      <c r="AQ29" s="592"/>
      <c r="AR29" s="592"/>
      <c r="AS29" s="592"/>
      <c r="AT29" s="592"/>
      <c r="AU29" s="592"/>
      <c r="AV29" s="592"/>
      <c r="AW29" s="592"/>
      <c r="AX29" s="592"/>
      <c r="AY29" s="592"/>
      <c r="AZ29" s="592"/>
      <c r="BA29" s="592"/>
      <c r="BB29" s="592"/>
      <c r="BC29" s="592"/>
      <c r="BD29" s="592"/>
      <c r="BE29" s="592"/>
      <c r="BF29" s="593"/>
      <c r="BG29" s="581"/>
      <c r="BH29" s="582"/>
      <c r="BI29" s="582"/>
      <c r="BJ29" s="582"/>
      <c r="BK29" s="582"/>
      <c r="BL29" s="582"/>
      <c r="BM29" s="582"/>
      <c r="BN29" s="583"/>
      <c r="BO29" s="626"/>
      <c r="BP29" s="626"/>
      <c r="BQ29" s="626"/>
      <c r="BR29" s="626"/>
      <c r="BS29" s="627"/>
      <c r="BT29" s="627"/>
      <c r="BU29" s="627"/>
      <c r="BV29" s="627"/>
      <c r="BW29" s="627"/>
      <c r="BX29" s="627"/>
      <c r="BY29" s="627"/>
      <c r="BZ29" s="627"/>
      <c r="CA29" s="627"/>
      <c r="CB29" s="669"/>
      <c r="CD29" s="607" t="s">
        <v>153</v>
      </c>
      <c r="CE29" s="608"/>
      <c r="CF29" s="578" t="s">
        <v>207</v>
      </c>
      <c r="CG29" s="579"/>
      <c r="CH29" s="579"/>
      <c r="CI29" s="579"/>
      <c r="CJ29" s="579"/>
      <c r="CK29" s="579"/>
      <c r="CL29" s="579"/>
      <c r="CM29" s="579"/>
      <c r="CN29" s="579"/>
      <c r="CO29" s="579"/>
      <c r="CP29" s="579"/>
      <c r="CQ29" s="580"/>
      <c r="CR29" s="581">
        <v>354001</v>
      </c>
      <c r="CS29" s="613"/>
      <c r="CT29" s="613"/>
      <c r="CU29" s="613"/>
      <c r="CV29" s="613"/>
      <c r="CW29" s="613"/>
      <c r="CX29" s="613"/>
      <c r="CY29" s="614"/>
      <c r="CZ29" s="584">
        <v>4</v>
      </c>
      <c r="DA29" s="615"/>
      <c r="DB29" s="615"/>
      <c r="DC29" s="616"/>
      <c r="DD29" s="587">
        <v>351001</v>
      </c>
      <c r="DE29" s="613"/>
      <c r="DF29" s="613"/>
      <c r="DG29" s="613"/>
      <c r="DH29" s="613"/>
      <c r="DI29" s="613"/>
      <c r="DJ29" s="613"/>
      <c r="DK29" s="614"/>
      <c r="DL29" s="587">
        <v>351001</v>
      </c>
      <c r="DM29" s="613"/>
      <c r="DN29" s="613"/>
      <c r="DO29" s="613"/>
      <c r="DP29" s="613"/>
      <c r="DQ29" s="613"/>
      <c r="DR29" s="613"/>
      <c r="DS29" s="613"/>
      <c r="DT29" s="613"/>
      <c r="DU29" s="613"/>
      <c r="DV29" s="614"/>
      <c r="DW29" s="584">
        <v>7.2</v>
      </c>
      <c r="DX29" s="615"/>
      <c r="DY29" s="615"/>
      <c r="DZ29" s="615"/>
      <c r="EA29" s="615"/>
      <c r="EB29" s="615"/>
      <c r="EC29" s="625"/>
    </row>
    <row r="30" spans="2:133" ht="11.25" customHeight="1">
      <c r="B30" s="578" t="s">
        <v>206</v>
      </c>
      <c r="C30" s="579"/>
      <c r="D30" s="579"/>
      <c r="E30" s="579"/>
      <c r="F30" s="579"/>
      <c r="G30" s="579"/>
      <c r="H30" s="579"/>
      <c r="I30" s="579"/>
      <c r="J30" s="579"/>
      <c r="K30" s="579"/>
      <c r="L30" s="579"/>
      <c r="M30" s="579"/>
      <c r="N30" s="579"/>
      <c r="O30" s="579"/>
      <c r="P30" s="579"/>
      <c r="Q30" s="580"/>
      <c r="R30" s="581">
        <v>12225</v>
      </c>
      <c r="S30" s="582"/>
      <c r="T30" s="582"/>
      <c r="U30" s="582"/>
      <c r="V30" s="582"/>
      <c r="W30" s="582"/>
      <c r="X30" s="582"/>
      <c r="Y30" s="583"/>
      <c r="Z30" s="626">
        <v>0.1</v>
      </c>
      <c r="AA30" s="626"/>
      <c r="AB30" s="626"/>
      <c r="AC30" s="626"/>
      <c r="AD30" s="627">
        <v>7</v>
      </c>
      <c r="AE30" s="627"/>
      <c r="AF30" s="627"/>
      <c r="AG30" s="627"/>
      <c r="AH30" s="627"/>
      <c r="AI30" s="627"/>
      <c r="AJ30" s="627"/>
      <c r="AK30" s="627"/>
      <c r="AL30" s="584">
        <v>0</v>
      </c>
      <c r="AM30" s="585"/>
      <c r="AN30" s="585"/>
      <c r="AO30" s="628"/>
      <c r="AP30" s="650" t="s">
        <v>205</v>
      </c>
      <c r="AQ30" s="651"/>
      <c r="AR30" s="651"/>
      <c r="AS30" s="651"/>
      <c r="AT30" s="651"/>
      <c r="AU30" s="651"/>
      <c r="AV30" s="651"/>
      <c r="AW30" s="651"/>
      <c r="AX30" s="651"/>
      <c r="AY30" s="651"/>
      <c r="AZ30" s="651"/>
      <c r="BA30" s="651"/>
      <c r="BB30" s="651"/>
      <c r="BC30" s="651"/>
      <c r="BD30" s="651"/>
      <c r="BE30" s="651"/>
      <c r="BF30" s="652"/>
      <c r="BG30" s="650" t="s">
        <v>204</v>
      </c>
      <c r="BH30" s="667"/>
      <c r="BI30" s="667"/>
      <c r="BJ30" s="667"/>
      <c r="BK30" s="667"/>
      <c r="BL30" s="667"/>
      <c r="BM30" s="667"/>
      <c r="BN30" s="667"/>
      <c r="BO30" s="667"/>
      <c r="BP30" s="667"/>
      <c r="BQ30" s="668"/>
      <c r="BR30" s="650" t="s">
        <v>203</v>
      </c>
      <c r="BS30" s="667"/>
      <c r="BT30" s="667"/>
      <c r="BU30" s="667"/>
      <c r="BV30" s="667"/>
      <c r="BW30" s="667"/>
      <c r="BX30" s="667"/>
      <c r="BY30" s="667"/>
      <c r="BZ30" s="667"/>
      <c r="CA30" s="667"/>
      <c r="CB30" s="668"/>
      <c r="CD30" s="609"/>
      <c r="CE30" s="610"/>
      <c r="CF30" s="578" t="s">
        <v>202</v>
      </c>
      <c r="CG30" s="579"/>
      <c r="CH30" s="579"/>
      <c r="CI30" s="579"/>
      <c r="CJ30" s="579"/>
      <c r="CK30" s="579"/>
      <c r="CL30" s="579"/>
      <c r="CM30" s="579"/>
      <c r="CN30" s="579"/>
      <c r="CO30" s="579"/>
      <c r="CP30" s="579"/>
      <c r="CQ30" s="580"/>
      <c r="CR30" s="581">
        <v>338751</v>
      </c>
      <c r="CS30" s="582"/>
      <c r="CT30" s="582"/>
      <c r="CU30" s="582"/>
      <c r="CV30" s="582"/>
      <c r="CW30" s="582"/>
      <c r="CX30" s="582"/>
      <c r="CY30" s="583"/>
      <c r="CZ30" s="584">
        <v>3.8</v>
      </c>
      <c r="DA30" s="615"/>
      <c r="DB30" s="615"/>
      <c r="DC30" s="616"/>
      <c r="DD30" s="587">
        <v>335751</v>
      </c>
      <c r="DE30" s="582"/>
      <c r="DF30" s="582"/>
      <c r="DG30" s="582"/>
      <c r="DH30" s="582"/>
      <c r="DI30" s="582"/>
      <c r="DJ30" s="582"/>
      <c r="DK30" s="583"/>
      <c r="DL30" s="587">
        <v>335751</v>
      </c>
      <c r="DM30" s="582"/>
      <c r="DN30" s="582"/>
      <c r="DO30" s="582"/>
      <c r="DP30" s="582"/>
      <c r="DQ30" s="582"/>
      <c r="DR30" s="582"/>
      <c r="DS30" s="582"/>
      <c r="DT30" s="582"/>
      <c r="DU30" s="582"/>
      <c r="DV30" s="583"/>
      <c r="DW30" s="584">
        <v>6.9</v>
      </c>
      <c r="DX30" s="615"/>
      <c r="DY30" s="615"/>
      <c r="DZ30" s="615"/>
      <c r="EA30" s="615"/>
      <c r="EB30" s="615"/>
      <c r="EC30" s="625"/>
    </row>
    <row r="31" spans="2:133" ht="11.25" customHeight="1">
      <c r="B31" s="578" t="s">
        <v>201</v>
      </c>
      <c r="C31" s="579"/>
      <c r="D31" s="579"/>
      <c r="E31" s="579"/>
      <c r="F31" s="579"/>
      <c r="G31" s="579"/>
      <c r="H31" s="579"/>
      <c r="I31" s="579"/>
      <c r="J31" s="579"/>
      <c r="K31" s="579"/>
      <c r="L31" s="579"/>
      <c r="M31" s="579"/>
      <c r="N31" s="579"/>
      <c r="O31" s="579"/>
      <c r="P31" s="579"/>
      <c r="Q31" s="580"/>
      <c r="R31" s="581">
        <v>2559406</v>
      </c>
      <c r="S31" s="582"/>
      <c r="T31" s="582"/>
      <c r="U31" s="582"/>
      <c r="V31" s="582"/>
      <c r="W31" s="582"/>
      <c r="X31" s="582"/>
      <c r="Y31" s="583"/>
      <c r="Z31" s="626">
        <v>27.1</v>
      </c>
      <c r="AA31" s="626"/>
      <c r="AB31" s="626"/>
      <c r="AC31" s="626"/>
      <c r="AD31" s="627" t="s">
        <v>46</v>
      </c>
      <c r="AE31" s="627"/>
      <c r="AF31" s="627"/>
      <c r="AG31" s="627"/>
      <c r="AH31" s="627"/>
      <c r="AI31" s="627"/>
      <c r="AJ31" s="627"/>
      <c r="AK31" s="627"/>
      <c r="AL31" s="584" t="s">
        <v>46</v>
      </c>
      <c r="AM31" s="585"/>
      <c r="AN31" s="585"/>
      <c r="AO31" s="628"/>
      <c r="AP31" s="659" t="s">
        <v>200</v>
      </c>
      <c r="AQ31" s="660"/>
      <c r="AR31" s="660"/>
      <c r="AS31" s="660"/>
      <c r="AT31" s="661" t="s">
        <v>199</v>
      </c>
      <c r="AU31" s="81"/>
      <c r="AV31" s="81"/>
      <c r="AW31" s="81"/>
      <c r="AX31" s="647" t="s">
        <v>42</v>
      </c>
      <c r="AY31" s="648"/>
      <c r="AZ31" s="648"/>
      <c r="BA31" s="648"/>
      <c r="BB31" s="648"/>
      <c r="BC31" s="648"/>
      <c r="BD31" s="648"/>
      <c r="BE31" s="648"/>
      <c r="BF31" s="649"/>
      <c r="BG31" s="658">
        <v>99.8</v>
      </c>
      <c r="BH31" s="656"/>
      <c r="BI31" s="656"/>
      <c r="BJ31" s="656"/>
      <c r="BK31" s="656"/>
      <c r="BL31" s="656"/>
      <c r="BM31" s="655">
        <v>99.4</v>
      </c>
      <c r="BN31" s="656"/>
      <c r="BO31" s="656"/>
      <c r="BP31" s="656"/>
      <c r="BQ31" s="657"/>
      <c r="BR31" s="658">
        <v>99.8</v>
      </c>
      <c r="BS31" s="656"/>
      <c r="BT31" s="656"/>
      <c r="BU31" s="656"/>
      <c r="BV31" s="656"/>
      <c r="BW31" s="656"/>
      <c r="BX31" s="655">
        <v>99.4</v>
      </c>
      <c r="BY31" s="656"/>
      <c r="BZ31" s="656"/>
      <c r="CA31" s="656"/>
      <c r="CB31" s="657"/>
      <c r="CD31" s="609"/>
      <c r="CE31" s="610"/>
      <c r="CF31" s="578" t="s">
        <v>198</v>
      </c>
      <c r="CG31" s="579"/>
      <c r="CH31" s="579"/>
      <c r="CI31" s="579"/>
      <c r="CJ31" s="579"/>
      <c r="CK31" s="579"/>
      <c r="CL31" s="579"/>
      <c r="CM31" s="579"/>
      <c r="CN31" s="579"/>
      <c r="CO31" s="579"/>
      <c r="CP31" s="579"/>
      <c r="CQ31" s="580"/>
      <c r="CR31" s="581">
        <v>15250</v>
      </c>
      <c r="CS31" s="613"/>
      <c r="CT31" s="613"/>
      <c r="CU31" s="613"/>
      <c r="CV31" s="613"/>
      <c r="CW31" s="613"/>
      <c r="CX31" s="613"/>
      <c r="CY31" s="614"/>
      <c r="CZ31" s="584">
        <v>0.2</v>
      </c>
      <c r="DA31" s="615"/>
      <c r="DB31" s="615"/>
      <c r="DC31" s="616"/>
      <c r="DD31" s="587">
        <v>15250</v>
      </c>
      <c r="DE31" s="613"/>
      <c r="DF31" s="613"/>
      <c r="DG31" s="613"/>
      <c r="DH31" s="613"/>
      <c r="DI31" s="613"/>
      <c r="DJ31" s="613"/>
      <c r="DK31" s="614"/>
      <c r="DL31" s="587">
        <v>15250</v>
      </c>
      <c r="DM31" s="613"/>
      <c r="DN31" s="613"/>
      <c r="DO31" s="613"/>
      <c r="DP31" s="613"/>
      <c r="DQ31" s="613"/>
      <c r="DR31" s="613"/>
      <c r="DS31" s="613"/>
      <c r="DT31" s="613"/>
      <c r="DU31" s="613"/>
      <c r="DV31" s="614"/>
      <c r="DW31" s="584">
        <v>0.3</v>
      </c>
      <c r="DX31" s="615"/>
      <c r="DY31" s="615"/>
      <c r="DZ31" s="615"/>
      <c r="EA31" s="615"/>
      <c r="EB31" s="615"/>
      <c r="EC31" s="625"/>
    </row>
    <row r="32" spans="2:133" ht="11.25" customHeight="1">
      <c r="B32" s="664" t="s">
        <v>197</v>
      </c>
      <c r="C32" s="665"/>
      <c r="D32" s="665"/>
      <c r="E32" s="665"/>
      <c r="F32" s="665"/>
      <c r="G32" s="665"/>
      <c r="H32" s="665"/>
      <c r="I32" s="665"/>
      <c r="J32" s="665"/>
      <c r="K32" s="665"/>
      <c r="L32" s="665"/>
      <c r="M32" s="665"/>
      <c r="N32" s="665"/>
      <c r="O32" s="665"/>
      <c r="P32" s="665"/>
      <c r="Q32" s="666"/>
      <c r="R32" s="581" t="s">
        <v>46</v>
      </c>
      <c r="S32" s="582"/>
      <c r="T32" s="582"/>
      <c r="U32" s="582"/>
      <c r="V32" s="582"/>
      <c r="W32" s="582"/>
      <c r="X32" s="582"/>
      <c r="Y32" s="583"/>
      <c r="Z32" s="626" t="s">
        <v>46</v>
      </c>
      <c r="AA32" s="626"/>
      <c r="AB32" s="626"/>
      <c r="AC32" s="626"/>
      <c r="AD32" s="627" t="s">
        <v>46</v>
      </c>
      <c r="AE32" s="627"/>
      <c r="AF32" s="627"/>
      <c r="AG32" s="627"/>
      <c r="AH32" s="627"/>
      <c r="AI32" s="627"/>
      <c r="AJ32" s="627"/>
      <c r="AK32" s="627"/>
      <c r="AL32" s="584" t="s">
        <v>46</v>
      </c>
      <c r="AM32" s="585"/>
      <c r="AN32" s="585"/>
      <c r="AO32" s="628"/>
      <c r="AP32" s="633"/>
      <c r="AQ32" s="634"/>
      <c r="AR32" s="634"/>
      <c r="AS32" s="634"/>
      <c r="AT32" s="662"/>
      <c r="AU32" s="74" t="s">
        <v>196</v>
      </c>
      <c r="AX32" s="578" t="s">
        <v>195</v>
      </c>
      <c r="AY32" s="579"/>
      <c r="AZ32" s="579"/>
      <c r="BA32" s="579"/>
      <c r="BB32" s="579"/>
      <c r="BC32" s="579"/>
      <c r="BD32" s="579"/>
      <c r="BE32" s="579"/>
      <c r="BF32" s="580"/>
      <c r="BG32" s="654">
        <v>99.6</v>
      </c>
      <c r="BH32" s="613"/>
      <c r="BI32" s="613"/>
      <c r="BJ32" s="613"/>
      <c r="BK32" s="613"/>
      <c r="BL32" s="613"/>
      <c r="BM32" s="585">
        <v>98.9</v>
      </c>
      <c r="BN32" s="613"/>
      <c r="BO32" s="613"/>
      <c r="BP32" s="613"/>
      <c r="BQ32" s="632"/>
      <c r="BR32" s="654">
        <v>99.7</v>
      </c>
      <c r="BS32" s="613"/>
      <c r="BT32" s="613"/>
      <c r="BU32" s="613"/>
      <c r="BV32" s="613"/>
      <c r="BW32" s="613"/>
      <c r="BX32" s="585">
        <v>99</v>
      </c>
      <c r="BY32" s="613"/>
      <c r="BZ32" s="613"/>
      <c r="CA32" s="613"/>
      <c r="CB32" s="632"/>
      <c r="CD32" s="611"/>
      <c r="CE32" s="612"/>
      <c r="CF32" s="578" t="s">
        <v>194</v>
      </c>
      <c r="CG32" s="579"/>
      <c r="CH32" s="579"/>
      <c r="CI32" s="579"/>
      <c r="CJ32" s="579"/>
      <c r="CK32" s="579"/>
      <c r="CL32" s="579"/>
      <c r="CM32" s="579"/>
      <c r="CN32" s="579"/>
      <c r="CO32" s="579"/>
      <c r="CP32" s="579"/>
      <c r="CQ32" s="580"/>
      <c r="CR32" s="581" t="s">
        <v>46</v>
      </c>
      <c r="CS32" s="582"/>
      <c r="CT32" s="582"/>
      <c r="CU32" s="582"/>
      <c r="CV32" s="582"/>
      <c r="CW32" s="582"/>
      <c r="CX32" s="582"/>
      <c r="CY32" s="583"/>
      <c r="CZ32" s="584" t="s">
        <v>46</v>
      </c>
      <c r="DA32" s="615"/>
      <c r="DB32" s="615"/>
      <c r="DC32" s="616"/>
      <c r="DD32" s="587" t="s">
        <v>46</v>
      </c>
      <c r="DE32" s="582"/>
      <c r="DF32" s="582"/>
      <c r="DG32" s="582"/>
      <c r="DH32" s="582"/>
      <c r="DI32" s="582"/>
      <c r="DJ32" s="582"/>
      <c r="DK32" s="583"/>
      <c r="DL32" s="587" t="s">
        <v>46</v>
      </c>
      <c r="DM32" s="582"/>
      <c r="DN32" s="582"/>
      <c r="DO32" s="582"/>
      <c r="DP32" s="582"/>
      <c r="DQ32" s="582"/>
      <c r="DR32" s="582"/>
      <c r="DS32" s="582"/>
      <c r="DT32" s="582"/>
      <c r="DU32" s="582"/>
      <c r="DV32" s="583"/>
      <c r="DW32" s="584" t="s">
        <v>46</v>
      </c>
      <c r="DX32" s="615"/>
      <c r="DY32" s="615"/>
      <c r="DZ32" s="615"/>
      <c r="EA32" s="615"/>
      <c r="EB32" s="615"/>
      <c r="EC32" s="625"/>
    </row>
    <row r="33" spans="2:133" ht="11.25" customHeight="1">
      <c r="B33" s="578" t="s">
        <v>193</v>
      </c>
      <c r="C33" s="579"/>
      <c r="D33" s="579"/>
      <c r="E33" s="579"/>
      <c r="F33" s="579"/>
      <c r="G33" s="579"/>
      <c r="H33" s="579"/>
      <c r="I33" s="579"/>
      <c r="J33" s="579"/>
      <c r="K33" s="579"/>
      <c r="L33" s="579"/>
      <c r="M33" s="579"/>
      <c r="N33" s="579"/>
      <c r="O33" s="579"/>
      <c r="P33" s="579"/>
      <c r="Q33" s="580"/>
      <c r="R33" s="581">
        <v>551419</v>
      </c>
      <c r="S33" s="582"/>
      <c r="T33" s="582"/>
      <c r="U33" s="582"/>
      <c r="V33" s="582"/>
      <c r="W33" s="582"/>
      <c r="X33" s="582"/>
      <c r="Y33" s="583"/>
      <c r="Z33" s="626">
        <v>5.8</v>
      </c>
      <c r="AA33" s="626"/>
      <c r="AB33" s="626"/>
      <c r="AC33" s="626"/>
      <c r="AD33" s="627" t="s">
        <v>46</v>
      </c>
      <c r="AE33" s="627"/>
      <c r="AF33" s="627"/>
      <c r="AG33" s="627"/>
      <c r="AH33" s="627"/>
      <c r="AI33" s="627"/>
      <c r="AJ33" s="627"/>
      <c r="AK33" s="627"/>
      <c r="AL33" s="584" t="s">
        <v>46</v>
      </c>
      <c r="AM33" s="585"/>
      <c r="AN33" s="585"/>
      <c r="AO33" s="628"/>
      <c r="AP33" s="635"/>
      <c r="AQ33" s="636"/>
      <c r="AR33" s="636"/>
      <c r="AS33" s="636"/>
      <c r="AT33" s="663"/>
      <c r="AU33" s="83"/>
      <c r="AV33" s="83"/>
      <c r="AW33" s="83"/>
      <c r="AX33" s="591" t="s">
        <v>192</v>
      </c>
      <c r="AY33" s="592"/>
      <c r="AZ33" s="592"/>
      <c r="BA33" s="592"/>
      <c r="BB33" s="592"/>
      <c r="BC33" s="592"/>
      <c r="BD33" s="592"/>
      <c r="BE33" s="592"/>
      <c r="BF33" s="593"/>
      <c r="BG33" s="653">
        <v>99.9</v>
      </c>
      <c r="BH33" s="595"/>
      <c r="BI33" s="595"/>
      <c r="BJ33" s="595"/>
      <c r="BK33" s="595"/>
      <c r="BL33" s="595"/>
      <c r="BM33" s="622">
        <v>99.6</v>
      </c>
      <c r="BN33" s="595"/>
      <c r="BO33" s="595"/>
      <c r="BP33" s="595"/>
      <c r="BQ33" s="640"/>
      <c r="BR33" s="653">
        <v>99.9</v>
      </c>
      <c r="BS33" s="595"/>
      <c r="BT33" s="595"/>
      <c r="BU33" s="595"/>
      <c r="BV33" s="595"/>
      <c r="BW33" s="595"/>
      <c r="BX33" s="622">
        <v>99.5</v>
      </c>
      <c r="BY33" s="595"/>
      <c r="BZ33" s="595"/>
      <c r="CA33" s="595"/>
      <c r="CB33" s="640"/>
      <c r="CD33" s="578" t="s">
        <v>191</v>
      </c>
      <c r="CE33" s="579"/>
      <c r="CF33" s="579"/>
      <c r="CG33" s="579"/>
      <c r="CH33" s="579"/>
      <c r="CI33" s="579"/>
      <c r="CJ33" s="579"/>
      <c r="CK33" s="579"/>
      <c r="CL33" s="579"/>
      <c r="CM33" s="579"/>
      <c r="CN33" s="579"/>
      <c r="CO33" s="579"/>
      <c r="CP33" s="579"/>
      <c r="CQ33" s="580"/>
      <c r="CR33" s="581">
        <v>5112111</v>
      </c>
      <c r="CS33" s="613"/>
      <c r="CT33" s="613"/>
      <c r="CU33" s="613"/>
      <c r="CV33" s="613"/>
      <c r="CW33" s="613"/>
      <c r="CX33" s="613"/>
      <c r="CY33" s="614"/>
      <c r="CZ33" s="584">
        <v>57.3</v>
      </c>
      <c r="DA33" s="615"/>
      <c r="DB33" s="615"/>
      <c r="DC33" s="616"/>
      <c r="DD33" s="587">
        <v>3011777</v>
      </c>
      <c r="DE33" s="613"/>
      <c r="DF33" s="613"/>
      <c r="DG33" s="613"/>
      <c r="DH33" s="613"/>
      <c r="DI33" s="613"/>
      <c r="DJ33" s="613"/>
      <c r="DK33" s="614"/>
      <c r="DL33" s="587">
        <v>2454651</v>
      </c>
      <c r="DM33" s="613"/>
      <c r="DN33" s="613"/>
      <c r="DO33" s="613"/>
      <c r="DP33" s="613"/>
      <c r="DQ33" s="613"/>
      <c r="DR33" s="613"/>
      <c r="DS33" s="613"/>
      <c r="DT33" s="613"/>
      <c r="DU33" s="613"/>
      <c r="DV33" s="614"/>
      <c r="DW33" s="584">
        <v>50.1</v>
      </c>
      <c r="DX33" s="615"/>
      <c r="DY33" s="615"/>
      <c r="DZ33" s="615"/>
      <c r="EA33" s="615"/>
      <c r="EB33" s="615"/>
      <c r="EC33" s="625"/>
    </row>
    <row r="34" spans="2:133" ht="11.25" customHeight="1">
      <c r="B34" s="578" t="s">
        <v>190</v>
      </c>
      <c r="C34" s="579"/>
      <c r="D34" s="579"/>
      <c r="E34" s="579"/>
      <c r="F34" s="579"/>
      <c r="G34" s="579"/>
      <c r="H34" s="579"/>
      <c r="I34" s="579"/>
      <c r="J34" s="579"/>
      <c r="K34" s="579"/>
      <c r="L34" s="579"/>
      <c r="M34" s="579"/>
      <c r="N34" s="579"/>
      <c r="O34" s="579"/>
      <c r="P34" s="579"/>
      <c r="Q34" s="580"/>
      <c r="R34" s="581">
        <v>5423</v>
      </c>
      <c r="S34" s="582"/>
      <c r="T34" s="582"/>
      <c r="U34" s="582"/>
      <c r="V34" s="582"/>
      <c r="W34" s="582"/>
      <c r="X34" s="582"/>
      <c r="Y34" s="583"/>
      <c r="Z34" s="626">
        <v>0.1</v>
      </c>
      <c r="AA34" s="626"/>
      <c r="AB34" s="626"/>
      <c r="AC34" s="626"/>
      <c r="AD34" s="627">
        <v>2391</v>
      </c>
      <c r="AE34" s="627"/>
      <c r="AF34" s="627"/>
      <c r="AG34" s="627"/>
      <c r="AH34" s="627"/>
      <c r="AI34" s="627"/>
      <c r="AJ34" s="627"/>
      <c r="AK34" s="627"/>
      <c r="AL34" s="584">
        <v>0</v>
      </c>
      <c r="AM34" s="585"/>
      <c r="AN34" s="585"/>
      <c r="AO34" s="628"/>
      <c r="AP34" s="82"/>
      <c r="AQ34" s="80"/>
      <c r="AS34" s="81"/>
      <c r="AT34" s="81"/>
      <c r="AU34" s="81"/>
      <c r="AV34" s="81"/>
      <c r="AW34" s="81"/>
      <c r="AX34" s="81"/>
      <c r="AY34" s="81"/>
      <c r="AZ34" s="81"/>
      <c r="BA34" s="81"/>
      <c r="BB34" s="81"/>
      <c r="BC34" s="81"/>
      <c r="BD34" s="81"/>
      <c r="BE34" s="81"/>
      <c r="BF34" s="81"/>
      <c r="BG34" s="80"/>
      <c r="BH34" s="80"/>
      <c r="BI34" s="80"/>
      <c r="BJ34" s="80"/>
      <c r="BK34" s="80"/>
      <c r="BL34" s="80"/>
      <c r="BM34" s="80"/>
      <c r="BN34" s="80"/>
      <c r="BO34" s="80"/>
      <c r="BP34" s="80"/>
      <c r="BQ34" s="80"/>
      <c r="BR34" s="80"/>
      <c r="BS34" s="80"/>
      <c r="BT34" s="80"/>
      <c r="BU34" s="80"/>
      <c r="BV34" s="80"/>
      <c r="BW34" s="80"/>
      <c r="BX34" s="80"/>
      <c r="BY34" s="80"/>
      <c r="BZ34" s="80"/>
      <c r="CA34" s="80"/>
      <c r="CB34" s="80"/>
      <c r="CD34" s="578" t="s">
        <v>189</v>
      </c>
      <c r="CE34" s="579"/>
      <c r="CF34" s="579"/>
      <c r="CG34" s="579"/>
      <c r="CH34" s="579"/>
      <c r="CI34" s="579"/>
      <c r="CJ34" s="579"/>
      <c r="CK34" s="579"/>
      <c r="CL34" s="579"/>
      <c r="CM34" s="579"/>
      <c r="CN34" s="579"/>
      <c r="CO34" s="579"/>
      <c r="CP34" s="579"/>
      <c r="CQ34" s="580"/>
      <c r="CR34" s="581">
        <v>1394201</v>
      </c>
      <c r="CS34" s="582"/>
      <c r="CT34" s="582"/>
      <c r="CU34" s="582"/>
      <c r="CV34" s="582"/>
      <c r="CW34" s="582"/>
      <c r="CX34" s="582"/>
      <c r="CY34" s="583"/>
      <c r="CZ34" s="584">
        <v>15.6</v>
      </c>
      <c r="DA34" s="615"/>
      <c r="DB34" s="615"/>
      <c r="DC34" s="616"/>
      <c r="DD34" s="587">
        <v>1107196</v>
      </c>
      <c r="DE34" s="582"/>
      <c r="DF34" s="582"/>
      <c r="DG34" s="582"/>
      <c r="DH34" s="582"/>
      <c r="DI34" s="582"/>
      <c r="DJ34" s="582"/>
      <c r="DK34" s="583"/>
      <c r="DL34" s="587">
        <v>981726</v>
      </c>
      <c r="DM34" s="582"/>
      <c r="DN34" s="582"/>
      <c r="DO34" s="582"/>
      <c r="DP34" s="582"/>
      <c r="DQ34" s="582"/>
      <c r="DR34" s="582"/>
      <c r="DS34" s="582"/>
      <c r="DT34" s="582"/>
      <c r="DU34" s="582"/>
      <c r="DV34" s="583"/>
      <c r="DW34" s="584">
        <v>20.100000000000001</v>
      </c>
      <c r="DX34" s="615"/>
      <c r="DY34" s="615"/>
      <c r="DZ34" s="615"/>
      <c r="EA34" s="615"/>
      <c r="EB34" s="615"/>
      <c r="EC34" s="625"/>
    </row>
    <row r="35" spans="2:133" ht="11.25" customHeight="1">
      <c r="B35" s="578" t="s">
        <v>188</v>
      </c>
      <c r="C35" s="579"/>
      <c r="D35" s="579"/>
      <c r="E35" s="579"/>
      <c r="F35" s="579"/>
      <c r="G35" s="579"/>
      <c r="H35" s="579"/>
      <c r="I35" s="579"/>
      <c r="J35" s="579"/>
      <c r="K35" s="579"/>
      <c r="L35" s="579"/>
      <c r="M35" s="579"/>
      <c r="N35" s="579"/>
      <c r="O35" s="579"/>
      <c r="P35" s="579"/>
      <c r="Q35" s="580"/>
      <c r="R35" s="581">
        <v>126631</v>
      </c>
      <c r="S35" s="582"/>
      <c r="T35" s="582"/>
      <c r="U35" s="582"/>
      <c r="V35" s="582"/>
      <c r="W35" s="582"/>
      <c r="X35" s="582"/>
      <c r="Y35" s="583"/>
      <c r="Z35" s="626">
        <v>1.3</v>
      </c>
      <c r="AA35" s="626"/>
      <c r="AB35" s="626"/>
      <c r="AC35" s="626"/>
      <c r="AD35" s="627" t="s">
        <v>46</v>
      </c>
      <c r="AE35" s="627"/>
      <c r="AF35" s="627"/>
      <c r="AG35" s="627"/>
      <c r="AH35" s="627"/>
      <c r="AI35" s="627"/>
      <c r="AJ35" s="627"/>
      <c r="AK35" s="627"/>
      <c r="AL35" s="584" t="s">
        <v>46</v>
      </c>
      <c r="AM35" s="585"/>
      <c r="AN35" s="585"/>
      <c r="AO35" s="628"/>
      <c r="AP35" s="79"/>
      <c r="AQ35" s="650" t="s">
        <v>187</v>
      </c>
      <c r="AR35" s="651"/>
      <c r="AS35" s="651"/>
      <c r="AT35" s="651"/>
      <c r="AU35" s="651"/>
      <c r="AV35" s="651"/>
      <c r="AW35" s="651"/>
      <c r="AX35" s="651"/>
      <c r="AY35" s="651"/>
      <c r="AZ35" s="651"/>
      <c r="BA35" s="651"/>
      <c r="BB35" s="651"/>
      <c r="BC35" s="651"/>
      <c r="BD35" s="651"/>
      <c r="BE35" s="651"/>
      <c r="BF35" s="652"/>
      <c r="BG35" s="650" t="s">
        <v>186</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78" t="s">
        <v>185</v>
      </c>
      <c r="CE35" s="579"/>
      <c r="CF35" s="579"/>
      <c r="CG35" s="579"/>
      <c r="CH35" s="579"/>
      <c r="CI35" s="579"/>
      <c r="CJ35" s="579"/>
      <c r="CK35" s="579"/>
      <c r="CL35" s="579"/>
      <c r="CM35" s="579"/>
      <c r="CN35" s="579"/>
      <c r="CO35" s="579"/>
      <c r="CP35" s="579"/>
      <c r="CQ35" s="580"/>
      <c r="CR35" s="581">
        <v>216782</v>
      </c>
      <c r="CS35" s="613"/>
      <c r="CT35" s="613"/>
      <c r="CU35" s="613"/>
      <c r="CV35" s="613"/>
      <c r="CW35" s="613"/>
      <c r="CX35" s="613"/>
      <c r="CY35" s="614"/>
      <c r="CZ35" s="584">
        <v>2.4</v>
      </c>
      <c r="DA35" s="615"/>
      <c r="DB35" s="615"/>
      <c r="DC35" s="616"/>
      <c r="DD35" s="587">
        <v>167210</v>
      </c>
      <c r="DE35" s="613"/>
      <c r="DF35" s="613"/>
      <c r="DG35" s="613"/>
      <c r="DH35" s="613"/>
      <c r="DI35" s="613"/>
      <c r="DJ35" s="613"/>
      <c r="DK35" s="614"/>
      <c r="DL35" s="587">
        <v>158953</v>
      </c>
      <c r="DM35" s="613"/>
      <c r="DN35" s="613"/>
      <c r="DO35" s="613"/>
      <c r="DP35" s="613"/>
      <c r="DQ35" s="613"/>
      <c r="DR35" s="613"/>
      <c r="DS35" s="613"/>
      <c r="DT35" s="613"/>
      <c r="DU35" s="613"/>
      <c r="DV35" s="614"/>
      <c r="DW35" s="584">
        <v>3.2</v>
      </c>
      <c r="DX35" s="615"/>
      <c r="DY35" s="615"/>
      <c r="DZ35" s="615"/>
      <c r="EA35" s="615"/>
      <c r="EB35" s="615"/>
      <c r="EC35" s="625"/>
    </row>
    <row r="36" spans="2:133" ht="11.25" customHeight="1">
      <c r="B36" s="578" t="s">
        <v>184</v>
      </c>
      <c r="C36" s="579"/>
      <c r="D36" s="579"/>
      <c r="E36" s="579"/>
      <c r="F36" s="579"/>
      <c r="G36" s="579"/>
      <c r="H36" s="579"/>
      <c r="I36" s="579"/>
      <c r="J36" s="579"/>
      <c r="K36" s="579"/>
      <c r="L36" s="579"/>
      <c r="M36" s="579"/>
      <c r="N36" s="579"/>
      <c r="O36" s="579"/>
      <c r="P36" s="579"/>
      <c r="Q36" s="580"/>
      <c r="R36" s="581">
        <v>103110</v>
      </c>
      <c r="S36" s="582"/>
      <c r="T36" s="582"/>
      <c r="U36" s="582"/>
      <c r="V36" s="582"/>
      <c r="W36" s="582"/>
      <c r="X36" s="582"/>
      <c r="Y36" s="583"/>
      <c r="Z36" s="626">
        <v>1.1000000000000001</v>
      </c>
      <c r="AA36" s="626"/>
      <c r="AB36" s="626"/>
      <c r="AC36" s="626"/>
      <c r="AD36" s="627" t="s">
        <v>46</v>
      </c>
      <c r="AE36" s="627"/>
      <c r="AF36" s="627"/>
      <c r="AG36" s="627"/>
      <c r="AH36" s="627"/>
      <c r="AI36" s="627"/>
      <c r="AJ36" s="627"/>
      <c r="AK36" s="627"/>
      <c r="AL36" s="584" t="s">
        <v>46</v>
      </c>
      <c r="AM36" s="585"/>
      <c r="AN36" s="585"/>
      <c r="AO36" s="628"/>
      <c r="AP36" s="79"/>
      <c r="AQ36" s="641" t="s">
        <v>183</v>
      </c>
      <c r="AR36" s="642"/>
      <c r="AS36" s="642"/>
      <c r="AT36" s="642"/>
      <c r="AU36" s="642"/>
      <c r="AV36" s="642"/>
      <c r="AW36" s="642"/>
      <c r="AX36" s="642"/>
      <c r="AY36" s="643"/>
      <c r="AZ36" s="644">
        <v>783888</v>
      </c>
      <c r="BA36" s="645"/>
      <c r="BB36" s="645"/>
      <c r="BC36" s="645"/>
      <c r="BD36" s="645"/>
      <c r="BE36" s="645"/>
      <c r="BF36" s="646"/>
      <c r="BG36" s="647" t="s">
        <v>182</v>
      </c>
      <c r="BH36" s="648"/>
      <c r="BI36" s="648"/>
      <c r="BJ36" s="648"/>
      <c r="BK36" s="648"/>
      <c r="BL36" s="648"/>
      <c r="BM36" s="648"/>
      <c r="BN36" s="648"/>
      <c r="BO36" s="648"/>
      <c r="BP36" s="648"/>
      <c r="BQ36" s="648"/>
      <c r="BR36" s="648"/>
      <c r="BS36" s="648"/>
      <c r="BT36" s="648"/>
      <c r="BU36" s="649"/>
      <c r="BV36" s="644">
        <v>42260</v>
      </c>
      <c r="BW36" s="645"/>
      <c r="BX36" s="645"/>
      <c r="BY36" s="645"/>
      <c r="BZ36" s="645"/>
      <c r="CA36" s="645"/>
      <c r="CB36" s="646"/>
      <c r="CD36" s="578" t="s">
        <v>181</v>
      </c>
      <c r="CE36" s="579"/>
      <c r="CF36" s="579"/>
      <c r="CG36" s="579"/>
      <c r="CH36" s="579"/>
      <c r="CI36" s="579"/>
      <c r="CJ36" s="579"/>
      <c r="CK36" s="579"/>
      <c r="CL36" s="579"/>
      <c r="CM36" s="579"/>
      <c r="CN36" s="579"/>
      <c r="CO36" s="579"/>
      <c r="CP36" s="579"/>
      <c r="CQ36" s="580"/>
      <c r="CR36" s="581">
        <v>2659884</v>
      </c>
      <c r="CS36" s="582"/>
      <c r="CT36" s="582"/>
      <c r="CU36" s="582"/>
      <c r="CV36" s="582"/>
      <c r="CW36" s="582"/>
      <c r="CX36" s="582"/>
      <c r="CY36" s="583"/>
      <c r="CZ36" s="584">
        <v>29.8</v>
      </c>
      <c r="DA36" s="615"/>
      <c r="DB36" s="615"/>
      <c r="DC36" s="616"/>
      <c r="DD36" s="587">
        <v>1137892</v>
      </c>
      <c r="DE36" s="582"/>
      <c r="DF36" s="582"/>
      <c r="DG36" s="582"/>
      <c r="DH36" s="582"/>
      <c r="DI36" s="582"/>
      <c r="DJ36" s="582"/>
      <c r="DK36" s="583"/>
      <c r="DL36" s="587">
        <v>923371</v>
      </c>
      <c r="DM36" s="582"/>
      <c r="DN36" s="582"/>
      <c r="DO36" s="582"/>
      <c r="DP36" s="582"/>
      <c r="DQ36" s="582"/>
      <c r="DR36" s="582"/>
      <c r="DS36" s="582"/>
      <c r="DT36" s="582"/>
      <c r="DU36" s="582"/>
      <c r="DV36" s="583"/>
      <c r="DW36" s="584">
        <v>18.899999999999999</v>
      </c>
      <c r="DX36" s="615"/>
      <c r="DY36" s="615"/>
      <c r="DZ36" s="615"/>
      <c r="EA36" s="615"/>
      <c r="EB36" s="615"/>
      <c r="EC36" s="625"/>
    </row>
    <row r="37" spans="2:133" ht="11.25" customHeight="1">
      <c r="B37" s="578" t="s">
        <v>180</v>
      </c>
      <c r="C37" s="579"/>
      <c r="D37" s="579"/>
      <c r="E37" s="579"/>
      <c r="F37" s="579"/>
      <c r="G37" s="579"/>
      <c r="H37" s="579"/>
      <c r="I37" s="579"/>
      <c r="J37" s="579"/>
      <c r="K37" s="579"/>
      <c r="L37" s="579"/>
      <c r="M37" s="579"/>
      <c r="N37" s="579"/>
      <c r="O37" s="579"/>
      <c r="P37" s="579"/>
      <c r="Q37" s="580"/>
      <c r="R37" s="581">
        <v>657922</v>
      </c>
      <c r="S37" s="582"/>
      <c r="T37" s="582"/>
      <c r="U37" s="582"/>
      <c r="V37" s="582"/>
      <c r="W37" s="582"/>
      <c r="X37" s="582"/>
      <c r="Y37" s="583"/>
      <c r="Z37" s="626">
        <v>7</v>
      </c>
      <c r="AA37" s="626"/>
      <c r="AB37" s="626"/>
      <c r="AC37" s="626"/>
      <c r="AD37" s="627" t="s">
        <v>46</v>
      </c>
      <c r="AE37" s="627"/>
      <c r="AF37" s="627"/>
      <c r="AG37" s="627"/>
      <c r="AH37" s="627"/>
      <c r="AI37" s="627"/>
      <c r="AJ37" s="627"/>
      <c r="AK37" s="627"/>
      <c r="AL37" s="584" t="s">
        <v>46</v>
      </c>
      <c r="AM37" s="585"/>
      <c r="AN37" s="585"/>
      <c r="AO37" s="628"/>
      <c r="AQ37" s="629" t="s">
        <v>179</v>
      </c>
      <c r="AR37" s="630"/>
      <c r="AS37" s="630"/>
      <c r="AT37" s="630"/>
      <c r="AU37" s="630"/>
      <c r="AV37" s="630"/>
      <c r="AW37" s="630"/>
      <c r="AX37" s="630"/>
      <c r="AY37" s="631"/>
      <c r="AZ37" s="581">
        <v>300000</v>
      </c>
      <c r="BA37" s="582"/>
      <c r="BB37" s="582"/>
      <c r="BC37" s="582"/>
      <c r="BD37" s="613"/>
      <c r="BE37" s="613"/>
      <c r="BF37" s="632"/>
      <c r="BG37" s="578" t="s">
        <v>178</v>
      </c>
      <c r="BH37" s="579"/>
      <c r="BI37" s="579"/>
      <c r="BJ37" s="579"/>
      <c r="BK37" s="579"/>
      <c r="BL37" s="579"/>
      <c r="BM37" s="579"/>
      <c r="BN37" s="579"/>
      <c r="BO37" s="579"/>
      <c r="BP37" s="579"/>
      <c r="BQ37" s="579"/>
      <c r="BR37" s="579"/>
      <c r="BS37" s="579"/>
      <c r="BT37" s="579"/>
      <c r="BU37" s="580"/>
      <c r="BV37" s="581">
        <v>35590</v>
      </c>
      <c r="BW37" s="582"/>
      <c r="BX37" s="582"/>
      <c r="BY37" s="582"/>
      <c r="BZ37" s="582"/>
      <c r="CA37" s="582"/>
      <c r="CB37" s="624"/>
      <c r="CD37" s="578" t="s">
        <v>177</v>
      </c>
      <c r="CE37" s="579"/>
      <c r="CF37" s="579"/>
      <c r="CG37" s="579"/>
      <c r="CH37" s="579"/>
      <c r="CI37" s="579"/>
      <c r="CJ37" s="579"/>
      <c r="CK37" s="579"/>
      <c r="CL37" s="579"/>
      <c r="CM37" s="579"/>
      <c r="CN37" s="579"/>
      <c r="CO37" s="579"/>
      <c r="CP37" s="579"/>
      <c r="CQ37" s="580"/>
      <c r="CR37" s="581">
        <v>489520</v>
      </c>
      <c r="CS37" s="613"/>
      <c r="CT37" s="613"/>
      <c r="CU37" s="613"/>
      <c r="CV37" s="613"/>
      <c r="CW37" s="613"/>
      <c r="CX37" s="613"/>
      <c r="CY37" s="614"/>
      <c r="CZ37" s="584">
        <v>5.5</v>
      </c>
      <c r="DA37" s="615"/>
      <c r="DB37" s="615"/>
      <c r="DC37" s="616"/>
      <c r="DD37" s="587">
        <v>482676</v>
      </c>
      <c r="DE37" s="613"/>
      <c r="DF37" s="613"/>
      <c r="DG37" s="613"/>
      <c r="DH37" s="613"/>
      <c r="DI37" s="613"/>
      <c r="DJ37" s="613"/>
      <c r="DK37" s="614"/>
      <c r="DL37" s="587">
        <v>482676</v>
      </c>
      <c r="DM37" s="613"/>
      <c r="DN37" s="613"/>
      <c r="DO37" s="613"/>
      <c r="DP37" s="613"/>
      <c r="DQ37" s="613"/>
      <c r="DR37" s="613"/>
      <c r="DS37" s="613"/>
      <c r="DT37" s="613"/>
      <c r="DU37" s="613"/>
      <c r="DV37" s="614"/>
      <c r="DW37" s="584">
        <v>9.9</v>
      </c>
      <c r="DX37" s="615"/>
      <c r="DY37" s="615"/>
      <c r="DZ37" s="615"/>
      <c r="EA37" s="615"/>
      <c r="EB37" s="615"/>
      <c r="EC37" s="625"/>
    </row>
    <row r="38" spans="2:133" ht="11.25" customHeight="1">
      <c r="B38" s="578" t="s">
        <v>176</v>
      </c>
      <c r="C38" s="579"/>
      <c r="D38" s="579"/>
      <c r="E38" s="579"/>
      <c r="F38" s="579"/>
      <c r="G38" s="579"/>
      <c r="H38" s="579"/>
      <c r="I38" s="579"/>
      <c r="J38" s="579"/>
      <c r="K38" s="579"/>
      <c r="L38" s="579"/>
      <c r="M38" s="579"/>
      <c r="N38" s="579"/>
      <c r="O38" s="579"/>
      <c r="P38" s="579"/>
      <c r="Q38" s="580"/>
      <c r="R38" s="581">
        <v>228804</v>
      </c>
      <c r="S38" s="582"/>
      <c r="T38" s="582"/>
      <c r="U38" s="582"/>
      <c r="V38" s="582"/>
      <c r="W38" s="582"/>
      <c r="X38" s="582"/>
      <c r="Y38" s="583"/>
      <c r="Z38" s="626">
        <v>2.4</v>
      </c>
      <c r="AA38" s="626"/>
      <c r="AB38" s="626"/>
      <c r="AC38" s="626"/>
      <c r="AD38" s="627">
        <v>67</v>
      </c>
      <c r="AE38" s="627"/>
      <c r="AF38" s="627"/>
      <c r="AG38" s="627"/>
      <c r="AH38" s="627"/>
      <c r="AI38" s="627"/>
      <c r="AJ38" s="627"/>
      <c r="AK38" s="627"/>
      <c r="AL38" s="584">
        <v>0</v>
      </c>
      <c r="AM38" s="585"/>
      <c r="AN38" s="585"/>
      <c r="AO38" s="628"/>
      <c r="AQ38" s="629" t="s">
        <v>175</v>
      </c>
      <c r="AR38" s="630"/>
      <c r="AS38" s="630"/>
      <c r="AT38" s="630"/>
      <c r="AU38" s="630"/>
      <c r="AV38" s="630"/>
      <c r="AW38" s="630"/>
      <c r="AX38" s="630"/>
      <c r="AY38" s="631"/>
      <c r="AZ38" s="581">
        <v>10582</v>
      </c>
      <c r="BA38" s="582"/>
      <c r="BB38" s="582"/>
      <c r="BC38" s="582"/>
      <c r="BD38" s="613"/>
      <c r="BE38" s="613"/>
      <c r="BF38" s="632"/>
      <c r="BG38" s="578" t="s">
        <v>174</v>
      </c>
      <c r="BH38" s="579"/>
      <c r="BI38" s="579"/>
      <c r="BJ38" s="579"/>
      <c r="BK38" s="579"/>
      <c r="BL38" s="579"/>
      <c r="BM38" s="579"/>
      <c r="BN38" s="579"/>
      <c r="BO38" s="579"/>
      <c r="BP38" s="579"/>
      <c r="BQ38" s="579"/>
      <c r="BR38" s="579"/>
      <c r="BS38" s="579"/>
      <c r="BT38" s="579"/>
      <c r="BU38" s="580"/>
      <c r="BV38" s="581">
        <v>1515</v>
      </c>
      <c r="BW38" s="582"/>
      <c r="BX38" s="582"/>
      <c r="BY38" s="582"/>
      <c r="BZ38" s="582"/>
      <c r="CA38" s="582"/>
      <c r="CB38" s="624"/>
      <c r="CD38" s="578" t="s">
        <v>173</v>
      </c>
      <c r="CE38" s="579"/>
      <c r="CF38" s="579"/>
      <c r="CG38" s="579"/>
      <c r="CH38" s="579"/>
      <c r="CI38" s="579"/>
      <c r="CJ38" s="579"/>
      <c r="CK38" s="579"/>
      <c r="CL38" s="579"/>
      <c r="CM38" s="579"/>
      <c r="CN38" s="579"/>
      <c r="CO38" s="579"/>
      <c r="CP38" s="579"/>
      <c r="CQ38" s="580"/>
      <c r="CR38" s="581">
        <v>482171</v>
      </c>
      <c r="CS38" s="582"/>
      <c r="CT38" s="582"/>
      <c r="CU38" s="582"/>
      <c r="CV38" s="582"/>
      <c r="CW38" s="582"/>
      <c r="CX38" s="582"/>
      <c r="CY38" s="583"/>
      <c r="CZ38" s="584">
        <v>5.4</v>
      </c>
      <c r="DA38" s="615"/>
      <c r="DB38" s="615"/>
      <c r="DC38" s="616"/>
      <c r="DD38" s="587">
        <v>400071</v>
      </c>
      <c r="DE38" s="582"/>
      <c r="DF38" s="582"/>
      <c r="DG38" s="582"/>
      <c r="DH38" s="582"/>
      <c r="DI38" s="582"/>
      <c r="DJ38" s="582"/>
      <c r="DK38" s="583"/>
      <c r="DL38" s="587">
        <v>390601</v>
      </c>
      <c r="DM38" s="582"/>
      <c r="DN38" s="582"/>
      <c r="DO38" s="582"/>
      <c r="DP38" s="582"/>
      <c r="DQ38" s="582"/>
      <c r="DR38" s="582"/>
      <c r="DS38" s="582"/>
      <c r="DT38" s="582"/>
      <c r="DU38" s="582"/>
      <c r="DV38" s="583"/>
      <c r="DW38" s="584">
        <v>8</v>
      </c>
      <c r="DX38" s="615"/>
      <c r="DY38" s="615"/>
      <c r="DZ38" s="615"/>
      <c r="EA38" s="615"/>
      <c r="EB38" s="615"/>
      <c r="EC38" s="625"/>
    </row>
    <row r="39" spans="2:133" ht="11.25" customHeight="1">
      <c r="B39" s="578" t="s">
        <v>172</v>
      </c>
      <c r="C39" s="579"/>
      <c r="D39" s="579"/>
      <c r="E39" s="579"/>
      <c r="F39" s="579"/>
      <c r="G39" s="579"/>
      <c r="H39" s="579"/>
      <c r="I39" s="579"/>
      <c r="J39" s="579"/>
      <c r="K39" s="579"/>
      <c r="L39" s="579"/>
      <c r="M39" s="579"/>
      <c r="N39" s="579"/>
      <c r="O39" s="579"/>
      <c r="P39" s="579"/>
      <c r="Q39" s="580"/>
      <c r="R39" s="581">
        <v>153300</v>
      </c>
      <c r="S39" s="582"/>
      <c r="T39" s="582"/>
      <c r="U39" s="582"/>
      <c r="V39" s="582"/>
      <c r="W39" s="582"/>
      <c r="X39" s="582"/>
      <c r="Y39" s="583"/>
      <c r="Z39" s="626">
        <v>1.6</v>
      </c>
      <c r="AA39" s="626"/>
      <c r="AB39" s="626"/>
      <c r="AC39" s="626"/>
      <c r="AD39" s="627" t="s">
        <v>46</v>
      </c>
      <c r="AE39" s="627"/>
      <c r="AF39" s="627"/>
      <c r="AG39" s="627"/>
      <c r="AH39" s="627"/>
      <c r="AI39" s="627"/>
      <c r="AJ39" s="627"/>
      <c r="AK39" s="627"/>
      <c r="AL39" s="584" t="s">
        <v>46</v>
      </c>
      <c r="AM39" s="585"/>
      <c r="AN39" s="585"/>
      <c r="AO39" s="628"/>
      <c r="AQ39" s="629" t="s">
        <v>171</v>
      </c>
      <c r="AR39" s="630"/>
      <c r="AS39" s="630"/>
      <c r="AT39" s="630"/>
      <c r="AU39" s="630"/>
      <c r="AV39" s="630"/>
      <c r="AW39" s="630"/>
      <c r="AX39" s="630"/>
      <c r="AY39" s="631"/>
      <c r="AZ39" s="581">
        <v>1717</v>
      </c>
      <c r="BA39" s="582"/>
      <c r="BB39" s="582"/>
      <c r="BC39" s="582"/>
      <c r="BD39" s="613"/>
      <c r="BE39" s="613"/>
      <c r="BF39" s="632"/>
      <c r="BG39" s="578" t="s">
        <v>170</v>
      </c>
      <c r="BH39" s="579"/>
      <c r="BI39" s="579"/>
      <c r="BJ39" s="579"/>
      <c r="BK39" s="579"/>
      <c r="BL39" s="579"/>
      <c r="BM39" s="579"/>
      <c r="BN39" s="579"/>
      <c r="BO39" s="579"/>
      <c r="BP39" s="579"/>
      <c r="BQ39" s="579"/>
      <c r="BR39" s="579"/>
      <c r="BS39" s="579"/>
      <c r="BT39" s="579"/>
      <c r="BU39" s="580"/>
      <c r="BV39" s="581">
        <v>2446</v>
      </c>
      <c r="BW39" s="582"/>
      <c r="BX39" s="582"/>
      <c r="BY39" s="582"/>
      <c r="BZ39" s="582"/>
      <c r="CA39" s="582"/>
      <c r="CB39" s="624"/>
      <c r="CD39" s="578" t="s">
        <v>169</v>
      </c>
      <c r="CE39" s="579"/>
      <c r="CF39" s="579"/>
      <c r="CG39" s="579"/>
      <c r="CH39" s="579"/>
      <c r="CI39" s="579"/>
      <c r="CJ39" s="579"/>
      <c r="CK39" s="579"/>
      <c r="CL39" s="579"/>
      <c r="CM39" s="579"/>
      <c r="CN39" s="579"/>
      <c r="CO39" s="579"/>
      <c r="CP39" s="579"/>
      <c r="CQ39" s="580"/>
      <c r="CR39" s="581">
        <v>240973</v>
      </c>
      <c r="CS39" s="613"/>
      <c r="CT39" s="613"/>
      <c r="CU39" s="613"/>
      <c r="CV39" s="613"/>
      <c r="CW39" s="613"/>
      <c r="CX39" s="613"/>
      <c r="CY39" s="614"/>
      <c r="CZ39" s="584">
        <v>2.7</v>
      </c>
      <c r="DA39" s="615"/>
      <c r="DB39" s="615"/>
      <c r="DC39" s="616"/>
      <c r="DD39" s="587">
        <v>163294</v>
      </c>
      <c r="DE39" s="613"/>
      <c r="DF39" s="613"/>
      <c r="DG39" s="613"/>
      <c r="DH39" s="613"/>
      <c r="DI39" s="613"/>
      <c r="DJ39" s="613"/>
      <c r="DK39" s="614"/>
      <c r="DL39" s="587" t="s">
        <v>46</v>
      </c>
      <c r="DM39" s="613"/>
      <c r="DN39" s="613"/>
      <c r="DO39" s="613"/>
      <c r="DP39" s="613"/>
      <c r="DQ39" s="613"/>
      <c r="DR39" s="613"/>
      <c r="DS39" s="613"/>
      <c r="DT39" s="613"/>
      <c r="DU39" s="613"/>
      <c r="DV39" s="614"/>
      <c r="DW39" s="584" t="s">
        <v>46</v>
      </c>
      <c r="DX39" s="615"/>
      <c r="DY39" s="615"/>
      <c r="DZ39" s="615"/>
      <c r="EA39" s="615"/>
      <c r="EB39" s="615"/>
      <c r="EC39" s="625"/>
    </row>
    <row r="40" spans="2:133" ht="11.25" customHeight="1">
      <c r="B40" s="578" t="s">
        <v>168</v>
      </c>
      <c r="C40" s="579"/>
      <c r="D40" s="579"/>
      <c r="E40" s="579"/>
      <c r="F40" s="579"/>
      <c r="G40" s="579"/>
      <c r="H40" s="579"/>
      <c r="I40" s="579"/>
      <c r="J40" s="579"/>
      <c r="K40" s="579"/>
      <c r="L40" s="579"/>
      <c r="M40" s="579"/>
      <c r="N40" s="579"/>
      <c r="O40" s="579"/>
      <c r="P40" s="579"/>
      <c r="Q40" s="580"/>
      <c r="R40" s="581" t="s">
        <v>46</v>
      </c>
      <c r="S40" s="582"/>
      <c r="T40" s="582"/>
      <c r="U40" s="582"/>
      <c r="V40" s="582"/>
      <c r="W40" s="582"/>
      <c r="X40" s="582"/>
      <c r="Y40" s="583"/>
      <c r="Z40" s="626" t="s">
        <v>46</v>
      </c>
      <c r="AA40" s="626"/>
      <c r="AB40" s="626"/>
      <c r="AC40" s="626"/>
      <c r="AD40" s="627" t="s">
        <v>46</v>
      </c>
      <c r="AE40" s="627"/>
      <c r="AF40" s="627"/>
      <c r="AG40" s="627"/>
      <c r="AH40" s="627"/>
      <c r="AI40" s="627"/>
      <c r="AJ40" s="627"/>
      <c r="AK40" s="627"/>
      <c r="AL40" s="584" t="s">
        <v>46</v>
      </c>
      <c r="AM40" s="585"/>
      <c r="AN40" s="585"/>
      <c r="AO40" s="628"/>
      <c r="AQ40" s="629" t="s">
        <v>167</v>
      </c>
      <c r="AR40" s="630"/>
      <c r="AS40" s="630"/>
      <c r="AT40" s="630"/>
      <c r="AU40" s="630"/>
      <c r="AV40" s="630"/>
      <c r="AW40" s="630"/>
      <c r="AX40" s="630"/>
      <c r="AY40" s="631"/>
      <c r="AZ40" s="581" t="s">
        <v>46</v>
      </c>
      <c r="BA40" s="582"/>
      <c r="BB40" s="582"/>
      <c r="BC40" s="582"/>
      <c r="BD40" s="613"/>
      <c r="BE40" s="613"/>
      <c r="BF40" s="632"/>
      <c r="BG40" s="633" t="s">
        <v>166</v>
      </c>
      <c r="BH40" s="634"/>
      <c r="BI40" s="634"/>
      <c r="BJ40" s="634"/>
      <c r="BK40" s="634"/>
      <c r="BL40" s="78"/>
      <c r="BM40" s="579" t="s">
        <v>165</v>
      </c>
      <c r="BN40" s="579"/>
      <c r="BO40" s="579"/>
      <c r="BP40" s="579"/>
      <c r="BQ40" s="579"/>
      <c r="BR40" s="579"/>
      <c r="BS40" s="579"/>
      <c r="BT40" s="579"/>
      <c r="BU40" s="580"/>
      <c r="BV40" s="581">
        <v>100</v>
      </c>
      <c r="BW40" s="582"/>
      <c r="BX40" s="582"/>
      <c r="BY40" s="582"/>
      <c r="BZ40" s="582"/>
      <c r="CA40" s="582"/>
      <c r="CB40" s="624"/>
      <c r="CD40" s="578" t="s">
        <v>164</v>
      </c>
      <c r="CE40" s="579"/>
      <c r="CF40" s="579"/>
      <c r="CG40" s="579"/>
      <c r="CH40" s="579"/>
      <c r="CI40" s="579"/>
      <c r="CJ40" s="579"/>
      <c r="CK40" s="579"/>
      <c r="CL40" s="579"/>
      <c r="CM40" s="579"/>
      <c r="CN40" s="579"/>
      <c r="CO40" s="579"/>
      <c r="CP40" s="579"/>
      <c r="CQ40" s="580"/>
      <c r="CR40" s="581">
        <v>118100</v>
      </c>
      <c r="CS40" s="582"/>
      <c r="CT40" s="582"/>
      <c r="CU40" s="582"/>
      <c r="CV40" s="582"/>
      <c r="CW40" s="582"/>
      <c r="CX40" s="582"/>
      <c r="CY40" s="583"/>
      <c r="CZ40" s="584">
        <v>1.3</v>
      </c>
      <c r="DA40" s="615"/>
      <c r="DB40" s="615"/>
      <c r="DC40" s="616"/>
      <c r="DD40" s="587">
        <v>36114</v>
      </c>
      <c r="DE40" s="582"/>
      <c r="DF40" s="582"/>
      <c r="DG40" s="582"/>
      <c r="DH40" s="582"/>
      <c r="DI40" s="582"/>
      <c r="DJ40" s="582"/>
      <c r="DK40" s="583"/>
      <c r="DL40" s="587" t="s">
        <v>46</v>
      </c>
      <c r="DM40" s="582"/>
      <c r="DN40" s="582"/>
      <c r="DO40" s="582"/>
      <c r="DP40" s="582"/>
      <c r="DQ40" s="582"/>
      <c r="DR40" s="582"/>
      <c r="DS40" s="582"/>
      <c r="DT40" s="582"/>
      <c r="DU40" s="582"/>
      <c r="DV40" s="583"/>
      <c r="DW40" s="584" t="s">
        <v>46</v>
      </c>
      <c r="DX40" s="615"/>
      <c r="DY40" s="615"/>
      <c r="DZ40" s="615"/>
      <c r="EA40" s="615"/>
      <c r="EB40" s="615"/>
      <c r="EC40" s="625"/>
    </row>
    <row r="41" spans="2:133" ht="11.25" customHeight="1">
      <c r="B41" s="578" t="s">
        <v>163</v>
      </c>
      <c r="C41" s="579"/>
      <c r="D41" s="579"/>
      <c r="E41" s="579"/>
      <c r="F41" s="579"/>
      <c r="G41" s="579"/>
      <c r="H41" s="579"/>
      <c r="I41" s="579"/>
      <c r="J41" s="579"/>
      <c r="K41" s="579"/>
      <c r="L41" s="579"/>
      <c r="M41" s="579"/>
      <c r="N41" s="579"/>
      <c r="O41" s="579"/>
      <c r="P41" s="579"/>
      <c r="Q41" s="580"/>
      <c r="R41" s="581" t="s">
        <v>46</v>
      </c>
      <c r="S41" s="582"/>
      <c r="T41" s="582"/>
      <c r="U41" s="582"/>
      <c r="V41" s="582"/>
      <c r="W41" s="582"/>
      <c r="X41" s="582"/>
      <c r="Y41" s="583"/>
      <c r="Z41" s="626" t="s">
        <v>46</v>
      </c>
      <c r="AA41" s="626"/>
      <c r="AB41" s="626"/>
      <c r="AC41" s="626"/>
      <c r="AD41" s="627" t="s">
        <v>46</v>
      </c>
      <c r="AE41" s="627"/>
      <c r="AF41" s="627"/>
      <c r="AG41" s="627"/>
      <c r="AH41" s="627"/>
      <c r="AI41" s="627"/>
      <c r="AJ41" s="627"/>
      <c r="AK41" s="627"/>
      <c r="AL41" s="584" t="s">
        <v>46</v>
      </c>
      <c r="AM41" s="585"/>
      <c r="AN41" s="585"/>
      <c r="AO41" s="628"/>
      <c r="AQ41" s="629" t="s">
        <v>162</v>
      </c>
      <c r="AR41" s="630"/>
      <c r="AS41" s="630"/>
      <c r="AT41" s="630"/>
      <c r="AU41" s="630"/>
      <c r="AV41" s="630"/>
      <c r="AW41" s="630"/>
      <c r="AX41" s="630"/>
      <c r="AY41" s="631"/>
      <c r="AZ41" s="581">
        <v>143080</v>
      </c>
      <c r="BA41" s="582"/>
      <c r="BB41" s="582"/>
      <c r="BC41" s="582"/>
      <c r="BD41" s="613"/>
      <c r="BE41" s="613"/>
      <c r="BF41" s="632"/>
      <c r="BG41" s="633"/>
      <c r="BH41" s="634"/>
      <c r="BI41" s="634"/>
      <c r="BJ41" s="634"/>
      <c r="BK41" s="634"/>
      <c r="BL41" s="78"/>
      <c r="BM41" s="579" t="s">
        <v>161</v>
      </c>
      <c r="BN41" s="579"/>
      <c r="BO41" s="579"/>
      <c r="BP41" s="579"/>
      <c r="BQ41" s="579"/>
      <c r="BR41" s="579"/>
      <c r="BS41" s="579"/>
      <c r="BT41" s="579"/>
      <c r="BU41" s="580"/>
      <c r="BV41" s="581">
        <v>1</v>
      </c>
      <c r="BW41" s="582"/>
      <c r="BX41" s="582"/>
      <c r="BY41" s="582"/>
      <c r="BZ41" s="582"/>
      <c r="CA41" s="582"/>
      <c r="CB41" s="624"/>
      <c r="CD41" s="578" t="s">
        <v>160</v>
      </c>
      <c r="CE41" s="579"/>
      <c r="CF41" s="579"/>
      <c r="CG41" s="579"/>
      <c r="CH41" s="579"/>
      <c r="CI41" s="579"/>
      <c r="CJ41" s="579"/>
      <c r="CK41" s="579"/>
      <c r="CL41" s="579"/>
      <c r="CM41" s="579"/>
      <c r="CN41" s="579"/>
      <c r="CO41" s="579"/>
      <c r="CP41" s="579"/>
      <c r="CQ41" s="580"/>
      <c r="CR41" s="581" t="s">
        <v>46</v>
      </c>
      <c r="CS41" s="613"/>
      <c r="CT41" s="613"/>
      <c r="CU41" s="613"/>
      <c r="CV41" s="613"/>
      <c r="CW41" s="613"/>
      <c r="CX41" s="613"/>
      <c r="CY41" s="614"/>
      <c r="CZ41" s="584" t="s">
        <v>46</v>
      </c>
      <c r="DA41" s="615"/>
      <c r="DB41" s="615"/>
      <c r="DC41" s="616"/>
      <c r="DD41" s="587" t="s">
        <v>46</v>
      </c>
      <c r="DE41" s="613"/>
      <c r="DF41" s="613"/>
      <c r="DG41" s="613"/>
      <c r="DH41" s="613"/>
      <c r="DI41" s="613"/>
      <c r="DJ41" s="613"/>
      <c r="DK41" s="614"/>
      <c r="DL41" s="588"/>
      <c r="DM41" s="589"/>
      <c r="DN41" s="589"/>
      <c r="DO41" s="589"/>
      <c r="DP41" s="589"/>
      <c r="DQ41" s="589"/>
      <c r="DR41" s="589"/>
      <c r="DS41" s="589"/>
      <c r="DT41" s="589"/>
      <c r="DU41" s="589"/>
      <c r="DV41" s="590"/>
      <c r="DW41" s="575"/>
      <c r="DX41" s="576"/>
      <c r="DY41" s="576"/>
      <c r="DZ41" s="576"/>
      <c r="EA41" s="576"/>
      <c r="EB41" s="576"/>
      <c r="EC41" s="577"/>
    </row>
    <row r="42" spans="2:133" ht="11.25" customHeight="1">
      <c r="B42" s="578" t="s">
        <v>159</v>
      </c>
      <c r="C42" s="579"/>
      <c r="D42" s="579"/>
      <c r="E42" s="579"/>
      <c r="F42" s="579"/>
      <c r="G42" s="579"/>
      <c r="H42" s="579"/>
      <c r="I42" s="579"/>
      <c r="J42" s="579"/>
      <c r="K42" s="579"/>
      <c r="L42" s="579"/>
      <c r="M42" s="579"/>
      <c r="N42" s="579"/>
      <c r="O42" s="579"/>
      <c r="P42" s="579"/>
      <c r="Q42" s="580"/>
      <c r="R42" s="581" t="s">
        <v>46</v>
      </c>
      <c r="S42" s="582"/>
      <c r="T42" s="582"/>
      <c r="U42" s="582"/>
      <c r="V42" s="582"/>
      <c r="W42" s="582"/>
      <c r="X42" s="582"/>
      <c r="Y42" s="583"/>
      <c r="Z42" s="626" t="s">
        <v>46</v>
      </c>
      <c r="AA42" s="626"/>
      <c r="AB42" s="626"/>
      <c r="AC42" s="626"/>
      <c r="AD42" s="627" t="s">
        <v>46</v>
      </c>
      <c r="AE42" s="627"/>
      <c r="AF42" s="627"/>
      <c r="AG42" s="627"/>
      <c r="AH42" s="627"/>
      <c r="AI42" s="627"/>
      <c r="AJ42" s="627"/>
      <c r="AK42" s="627"/>
      <c r="AL42" s="584" t="s">
        <v>46</v>
      </c>
      <c r="AM42" s="585"/>
      <c r="AN42" s="585"/>
      <c r="AO42" s="628"/>
      <c r="AQ42" s="637" t="s">
        <v>158</v>
      </c>
      <c r="AR42" s="638"/>
      <c r="AS42" s="638"/>
      <c r="AT42" s="638"/>
      <c r="AU42" s="638"/>
      <c r="AV42" s="638"/>
      <c r="AW42" s="638"/>
      <c r="AX42" s="638"/>
      <c r="AY42" s="639"/>
      <c r="AZ42" s="594">
        <v>328509</v>
      </c>
      <c r="BA42" s="617"/>
      <c r="BB42" s="617"/>
      <c r="BC42" s="617"/>
      <c r="BD42" s="595"/>
      <c r="BE42" s="595"/>
      <c r="BF42" s="640"/>
      <c r="BG42" s="635"/>
      <c r="BH42" s="636"/>
      <c r="BI42" s="636"/>
      <c r="BJ42" s="636"/>
      <c r="BK42" s="636"/>
      <c r="BL42" s="77"/>
      <c r="BM42" s="592" t="s">
        <v>157</v>
      </c>
      <c r="BN42" s="592"/>
      <c r="BO42" s="592"/>
      <c r="BP42" s="592"/>
      <c r="BQ42" s="592"/>
      <c r="BR42" s="592"/>
      <c r="BS42" s="592"/>
      <c r="BT42" s="592"/>
      <c r="BU42" s="593"/>
      <c r="BV42" s="594">
        <v>358</v>
      </c>
      <c r="BW42" s="617"/>
      <c r="BX42" s="617"/>
      <c r="BY42" s="617"/>
      <c r="BZ42" s="617"/>
      <c r="CA42" s="617"/>
      <c r="CB42" s="618"/>
      <c r="CD42" s="578" t="s">
        <v>156</v>
      </c>
      <c r="CE42" s="579"/>
      <c r="CF42" s="579"/>
      <c r="CG42" s="579"/>
      <c r="CH42" s="579"/>
      <c r="CI42" s="579"/>
      <c r="CJ42" s="579"/>
      <c r="CK42" s="579"/>
      <c r="CL42" s="579"/>
      <c r="CM42" s="579"/>
      <c r="CN42" s="579"/>
      <c r="CO42" s="579"/>
      <c r="CP42" s="579"/>
      <c r="CQ42" s="580"/>
      <c r="CR42" s="581">
        <v>767609</v>
      </c>
      <c r="CS42" s="582"/>
      <c r="CT42" s="582"/>
      <c r="CU42" s="582"/>
      <c r="CV42" s="582"/>
      <c r="CW42" s="582"/>
      <c r="CX42" s="582"/>
      <c r="CY42" s="583"/>
      <c r="CZ42" s="584">
        <v>8.6</v>
      </c>
      <c r="DA42" s="585"/>
      <c r="DB42" s="585"/>
      <c r="DC42" s="586"/>
      <c r="DD42" s="587">
        <v>235256</v>
      </c>
      <c r="DE42" s="582"/>
      <c r="DF42" s="582"/>
      <c r="DG42" s="582"/>
      <c r="DH42" s="582"/>
      <c r="DI42" s="582"/>
      <c r="DJ42" s="582"/>
      <c r="DK42" s="583"/>
      <c r="DL42" s="588"/>
      <c r="DM42" s="589"/>
      <c r="DN42" s="589"/>
      <c r="DO42" s="589"/>
      <c r="DP42" s="589"/>
      <c r="DQ42" s="589"/>
      <c r="DR42" s="589"/>
      <c r="DS42" s="589"/>
      <c r="DT42" s="589"/>
      <c r="DU42" s="589"/>
      <c r="DV42" s="590"/>
      <c r="DW42" s="575"/>
      <c r="DX42" s="576"/>
      <c r="DY42" s="576"/>
      <c r="DZ42" s="576"/>
      <c r="EA42" s="576"/>
      <c r="EB42" s="576"/>
      <c r="EC42" s="577"/>
    </row>
    <row r="43" spans="2:133" ht="11.25" customHeight="1">
      <c r="B43" s="591" t="s">
        <v>155</v>
      </c>
      <c r="C43" s="592"/>
      <c r="D43" s="592"/>
      <c r="E43" s="592"/>
      <c r="F43" s="592"/>
      <c r="G43" s="592"/>
      <c r="H43" s="592"/>
      <c r="I43" s="592"/>
      <c r="J43" s="592"/>
      <c r="K43" s="592"/>
      <c r="L43" s="592"/>
      <c r="M43" s="592"/>
      <c r="N43" s="592"/>
      <c r="O43" s="592"/>
      <c r="P43" s="592"/>
      <c r="Q43" s="593"/>
      <c r="R43" s="594">
        <v>9448805</v>
      </c>
      <c r="S43" s="617"/>
      <c r="T43" s="617"/>
      <c r="U43" s="617"/>
      <c r="V43" s="617"/>
      <c r="W43" s="617"/>
      <c r="X43" s="617"/>
      <c r="Y43" s="619"/>
      <c r="Z43" s="620">
        <v>100</v>
      </c>
      <c r="AA43" s="620"/>
      <c r="AB43" s="620"/>
      <c r="AC43" s="620"/>
      <c r="AD43" s="621">
        <v>4895129</v>
      </c>
      <c r="AE43" s="621"/>
      <c r="AF43" s="621"/>
      <c r="AG43" s="621"/>
      <c r="AH43" s="621"/>
      <c r="AI43" s="621"/>
      <c r="AJ43" s="621"/>
      <c r="AK43" s="621"/>
      <c r="AL43" s="597">
        <v>100</v>
      </c>
      <c r="AM43" s="622"/>
      <c r="AN43" s="622"/>
      <c r="AO43" s="623"/>
      <c r="CD43" s="578" t="s">
        <v>154</v>
      </c>
      <c r="CE43" s="579"/>
      <c r="CF43" s="579"/>
      <c r="CG43" s="579"/>
      <c r="CH43" s="579"/>
      <c r="CI43" s="579"/>
      <c r="CJ43" s="579"/>
      <c r="CK43" s="579"/>
      <c r="CL43" s="579"/>
      <c r="CM43" s="579"/>
      <c r="CN43" s="579"/>
      <c r="CO43" s="579"/>
      <c r="CP43" s="579"/>
      <c r="CQ43" s="580"/>
      <c r="CR43" s="581">
        <v>27925</v>
      </c>
      <c r="CS43" s="613"/>
      <c r="CT43" s="613"/>
      <c r="CU43" s="613"/>
      <c r="CV43" s="613"/>
      <c r="CW43" s="613"/>
      <c r="CX43" s="613"/>
      <c r="CY43" s="614"/>
      <c r="CZ43" s="584">
        <v>0.3</v>
      </c>
      <c r="DA43" s="615"/>
      <c r="DB43" s="615"/>
      <c r="DC43" s="616"/>
      <c r="DD43" s="587">
        <v>27925</v>
      </c>
      <c r="DE43" s="613"/>
      <c r="DF43" s="613"/>
      <c r="DG43" s="613"/>
      <c r="DH43" s="613"/>
      <c r="DI43" s="613"/>
      <c r="DJ43" s="613"/>
      <c r="DK43" s="614"/>
      <c r="DL43" s="588"/>
      <c r="DM43" s="589"/>
      <c r="DN43" s="589"/>
      <c r="DO43" s="589"/>
      <c r="DP43" s="589"/>
      <c r="DQ43" s="589"/>
      <c r="DR43" s="589"/>
      <c r="DS43" s="589"/>
      <c r="DT43" s="589"/>
      <c r="DU43" s="589"/>
      <c r="DV43" s="590"/>
      <c r="DW43" s="575"/>
      <c r="DX43" s="576"/>
      <c r="DY43" s="576"/>
      <c r="DZ43" s="576"/>
      <c r="EA43" s="576"/>
      <c r="EB43" s="576"/>
      <c r="EC43" s="577"/>
    </row>
    <row r="44" spans="2:133" ht="11.25" customHeight="1">
      <c r="CD44" s="607" t="s">
        <v>153</v>
      </c>
      <c r="CE44" s="608"/>
      <c r="CF44" s="578" t="s">
        <v>152</v>
      </c>
      <c r="CG44" s="579"/>
      <c r="CH44" s="579"/>
      <c r="CI44" s="579"/>
      <c r="CJ44" s="579"/>
      <c r="CK44" s="579"/>
      <c r="CL44" s="579"/>
      <c r="CM44" s="579"/>
      <c r="CN44" s="579"/>
      <c r="CO44" s="579"/>
      <c r="CP44" s="579"/>
      <c r="CQ44" s="580"/>
      <c r="CR44" s="581">
        <v>767609</v>
      </c>
      <c r="CS44" s="582"/>
      <c r="CT44" s="582"/>
      <c r="CU44" s="582"/>
      <c r="CV44" s="582"/>
      <c r="CW44" s="582"/>
      <c r="CX44" s="582"/>
      <c r="CY44" s="583"/>
      <c r="CZ44" s="584">
        <v>8.6</v>
      </c>
      <c r="DA44" s="585"/>
      <c r="DB44" s="585"/>
      <c r="DC44" s="586"/>
      <c r="DD44" s="587">
        <v>235256</v>
      </c>
      <c r="DE44" s="582"/>
      <c r="DF44" s="582"/>
      <c r="DG44" s="582"/>
      <c r="DH44" s="582"/>
      <c r="DI44" s="582"/>
      <c r="DJ44" s="582"/>
      <c r="DK44" s="583"/>
      <c r="DL44" s="588"/>
      <c r="DM44" s="589"/>
      <c r="DN44" s="589"/>
      <c r="DO44" s="589"/>
      <c r="DP44" s="589"/>
      <c r="DQ44" s="589"/>
      <c r="DR44" s="589"/>
      <c r="DS44" s="589"/>
      <c r="DT44" s="589"/>
      <c r="DU44" s="589"/>
      <c r="DV44" s="590"/>
      <c r="DW44" s="575"/>
      <c r="DX44" s="576"/>
      <c r="DY44" s="576"/>
      <c r="DZ44" s="576"/>
      <c r="EA44" s="576"/>
      <c r="EB44" s="576"/>
      <c r="EC44" s="577"/>
    </row>
    <row r="45" spans="2:133" ht="11.25" customHeight="1">
      <c r="B45" s="74" t="s">
        <v>151</v>
      </c>
      <c r="CD45" s="609"/>
      <c r="CE45" s="610"/>
      <c r="CF45" s="578" t="s">
        <v>150</v>
      </c>
      <c r="CG45" s="579"/>
      <c r="CH45" s="579"/>
      <c r="CI45" s="579"/>
      <c r="CJ45" s="579"/>
      <c r="CK45" s="579"/>
      <c r="CL45" s="579"/>
      <c r="CM45" s="579"/>
      <c r="CN45" s="579"/>
      <c r="CO45" s="579"/>
      <c r="CP45" s="579"/>
      <c r="CQ45" s="580"/>
      <c r="CR45" s="581">
        <v>443953</v>
      </c>
      <c r="CS45" s="613"/>
      <c r="CT45" s="613"/>
      <c r="CU45" s="613"/>
      <c r="CV45" s="613"/>
      <c r="CW45" s="613"/>
      <c r="CX45" s="613"/>
      <c r="CY45" s="614"/>
      <c r="CZ45" s="584">
        <v>5</v>
      </c>
      <c r="DA45" s="615"/>
      <c r="DB45" s="615"/>
      <c r="DC45" s="616"/>
      <c r="DD45" s="587">
        <v>56530</v>
      </c>
      <c r="DE45" s="613"/>
      <c r="DF45" s="613"/>
      <c r="DG45" s="613"/>
      <c r="DH45" s="613"/>
      <c r="DI45" s="613"/>
      <c r="DJ45" s="613"/>
      <c r="DK45" s="614"/>
      <c r="DL45" s="588"/>
      <c r="DM45" s="589"/>
      <c r="DN45" s="589"/>
      <c r="DO45" s="589"/>
      <c r="DP45" s="589"/>
      <c r="DQ45" s="589"/>
      <c r="DR45" s="589"/>
      <c r="DS45" s="589"/>
      <c r="DT45" s="589"/>
      <c r="DU45" s="589"/>
      <c r="DV45" s="590"/>
      <c r="DW45" s="575"/>
      <c r="DX45" s="576"/>
      <c r="DY45" s="576"/>
      <c r="DZ45" s="576"/>
      <c r="EA45" s="576"/>
      <c r="EB45" s="576"/>
      <c r="EC45" s="577"/>
    </row>
    <row r="46" spans="2:133" ht="11.25" customHeight="1">
      <c r="B46" s="76" t="s">
        <v>149</v>
      </c>
      <c r="CD46" s="609"/>
      <c r="CE46" s="610"/>
      <c r="CF46" s="578" t="s">
        <v>148</v>
      </c>
      <c r="CG46" s="579"/>
      <c r="CH46" s="579"/>
      <c r="CI46" s="579"/>
      <c r="CJ46" s="579"/>
      <c r="CK46" s="579"/>
      <c r="CL46" s="579"/>
      <c r="CM46" s="579"/>
      <c r="CN46" s="579"/>
      <c r="CO46" s="579"/>
      <c r="CP46" s="579"/>
      <c r="CQ46" s="580"/>
      <c r="CR46" s="581">
        <v>314767</v>
      </c>
      <c r="CS46" s="582"/>
      <c r="CT46" s="582"/>
      <c r="CU46" s="582"/>
      <c r="CV46" s="582"/>
      <c r="CW46" s="582"/>
      <c r="CX46" s="582"/>
      <c r="CY46" s="583"/>
      <c r="CZ46" s="584">
        <v>3.5</v>
      </c>
      <c r="DA46" s="585"/>
      <c r="DB46" s="585"/>
      <c r="DC46" s="586"/>
      <c r="DD46" s="587">
        <v>170444</v>
      </c>
      <c r="DE46" s="582"/>
      <c r="DF46" s="582"/>
      <c r="DG46" s="582"/>
      <c r="DH46" s="582"/>
      <c r="DI46" s="582"/>
      <c r="DJ46" s="582"/>
      <c r="DK46" s="583"/>
      <c r="DL46" s="588"/>
      <c r="DM46" s="589"/>
      <c r="DN46" s="589"/>
      <c r="DO46" s="589"/>
      <c r="DP46" s="589"/>
      <c r="DQ46" s="589"/>
      <c r="DR46" s="589"/>
      <c r="DS46" s="589"/>
      <c r="DT46" s="589"/>
      <c r="DU46" s="589"/>
      <c r="DV46" s="590"/>
      <c r="DW46" s="575"/>
      <c r="DX46" s="576"/>
      <c r="DY46" s="576"/>
      <c r="DZ46" s="576"/>
      <c r="EA46" s="576"/>
      <c r="EB46" s="576"/>
      <c r="EC46" s="577"/>
    </row>
    <row r="47" spans="2:133" ht="11.25" customHeight="1">
      <c r="B47" s="76" t="s">
        <v>147</v>
      </c>
      <c r="CD47" s="609"/>
      <c r="CE47" s="610"/>
      <c r="CF47" s="578" t="s">
        <v>146</v>
      </c>
      <c r="CG47" s="579"/>
      <c r="CH47" s="579"/>
      <c r="CI47" s="579"/>
      <c r="CJ47" s="579"/>
      <c r="CK47" s="579"/>
      <c r="CL47" s="579"/>
      <c r="CM47" s="579"/>
      <c r="CN47" s="579"/>
      <c r="CO47" s="579"/>
      <c r="CP47" s="579"/>
      <c r="CQ47" s="580"/>
      <c r="CR47" s="581" t="s">
        <v>46</v>
      </c>
      <c r="CS47" s="613"/>
      <c r="CT47" s="613"/>
      <c r="CU47" s="613"/>
      <c r="CV47" s="613"/>
      <c r="CW47" s="613"/>
      <c r="CX47" s="613"/>
      <c r="CY47" s="614"/>
      <c r="CZ47" s="584" t="s">
        <v>46</v>
      </c>
      <c r="DA47" s="615"/>
      <c r="DB47" s="615"/>
      <c r="DC47" s="616"/>
      <c r="DD47" s="587" t="s">
        <v>46</v>
      </c>
      <c r="DE47" s="613"/>
      <c r="DF47" s="613"/>
      <c r="DG47" s="613"/>
      <c r="DH47" s="613"/>
      <c r="DI47" s="613"/>
      <c r="DJ47" s="613"/>
      <c r="DK47" s="614"/>
      <c r="DL47" s="588"/>
      <c r="DM47" s="589"/>
      <c r="DN47" s="589"/>
      <c r="DO47" s="589"/>
      <c r="DP47" s="589"/>
      <c r="DQ47" s="589"/>
      <c r="DR47" s="589"/>
      <c r="DS47" s="589"/>
      <c r="DT47" s="589"/>
      <c r="DU47" s="589"/>
      <c r="DV47" s="590"/>
      <c r="DW47" s="575"/>
      <c r="DX47" s="576"/>
      <c r="DY47" s="576"/>
      <c r="DZ47" s="576"/>
      <c r="EA47" s="576"/>
      <c r="EB47" s="576"/>
      <c r="EC47" s="577"/>
    </row>
    <row r="48" spans="2:133" ht="11.25">
      <c r="B48" s="76"/>
      <c r="CD48" s="611"/>
      <c r="CE48" s="612"/>
      <c r="CF48" s="578" t="s">
        <v>145</v>
      </c>
      <c r="CG48" s="579"/>
      <c r="CH48" s="579"/>
      <c r="CI48" s="579"/>
      <c r="CJ48" s="579"/>
      <c r="CK48" s="579"/>
      <c r="CL48" s="579"/>
      <c r="CM48" s="579"/>
      <c r="CN48" s="579"/>
      <c r="CO48" s="579"/>
      <c r="CP48" s="579"/>
      <c r="CQ48" s="580"/>
      <c r="CR48" s="581" t="s">
        <v>46</v>
      </c>
      <c r="CS48" s="582"/>
      <c r="CT48" s="582"/>
      <c r="CU48" s="582"/>
      <c r="CV48" s="582"/>
      <c r="CW48" s="582"/>
      <c r="CX48" s="582"/>
      <c r="CY48" s="583"/>
      <c r="CZ48" s="584" t="s">
        <v>46</v>
      </c>
      <c r="DA48" s="585"/>
      <c r="DB48" s="585"/>
      <c r="DC48" s="586"/>
      <c r="DD48" s="587" t="s">
        <v>46</v>
      </c>
      <c r="DE48" s="582"/>
      <c r="DF48" s="582"/>
      <c r="DG48" s="582"/>
      <c r="DH48" s="582"/>
      <c r="DI48" s="582"/>
      <c r="DJ48" s="582"/>
      <c r="DK48" s="583"/>
      <c r="DL48" s="588"/>
      <c r="DM48" s="589"/>
      <c r="DN48" s="589"/>
      <c r="DO48" s="589"/>
      <c r="DP48" s="589"/>
      <c r="DQ48" s="589"/>
      <c r="DR48" s="589"/>
      <c r="DS48" s="589"/>
      <c r="DT48" s="589"/>
      <c r="DU48" s="589"/>
      <c r="DV48" s="590"/>
      <c r="DW48" s="575"/>
      <c r="DX48" s="576"/>
      <c r="DY48" s="576"/>
      <c r="DZ48" s="576"/>
      <c r="EA48" s="576"/>
      <c r="EB48" s="576"/>
      <c r="EC48" s="577"/>
    </row>
    <row r="49" spans="2:133" ht="11.25" customHeight="1">
      <c r="B49" s="76"/>
      <c r="CD49" s="591" t="s">
        <v>144</v>
      </c>
      <c r="CE49" s="592"/>
      <c r="CF49" s="592"/>
      <c r="CG49" s="592"/>
      <c r="CH49" s="592"/>
      <c r="CI49" s="592"/>
      <c r="CJ49" s="592"/>
      <c r="CK49" s="592"/>
      <c r="CL49" s="592"/>
      <c r="CM49" s="592"/>
      <c r="CN49" s="592"/>
      <c r="CO49" s="592"/>
      <c r="CP49" s="592"/>
      <c r="CQ49" s="593"/>
      <c r="CR49" s="594">
        <v>8921578</v>
      </c>
      <c r="CS49" s="595"/>
      <c r="CT49" s="595"/>
      <c r="CU49" s="595"/>
      <c r="CV49" s="595"/>
      <c r="CW49" s="595"/>
      <c r="CX49" s="595"/>
      <c r="CY49" s="596"/>
      <c r="CZ49" s="597">
        <v>100</v>
      </c>
      <c r="DA49" s="598"/>
      <c r="DB49" s="598"/>
      <c r="DC49" s="599"/>
      <c r="DD49" s="600">
        <v>5333447</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sheetData>
  <sheetProtection algorithmName="SHA-512" hashValue="p6AoFxfGIQEMAgIwIMWo9+ZxT1zvnNzMxPN/TYo02y+FL4Y+x52uAENEMBZIC8n+UmzsZOlMlHtv8NO5oQzBeA==" saltValue="KUUoTS6QNI5SuyPVCZ+e1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N29"/>
    <mergeCell ref="BO29:BR29"/>
    <mergeCell ref="BS29:CB29"/>
    <mergeCell ref="CD27:CQ27"/>
    <mergeCell ref="CR27:CY27"/>
    <mergeCell ref="CZ27:DC27"/>
    <mergeCell ref="BG27:BN27"/>
    <mergeCell ref="BO27:BR27"/>
    <mergeCell ref="BS27:CB27"/>
    <mergeCell ref="DL29:DV29"/>
    <mergeCell ref="DW29:EC29"/>
    <mergeCell ref="B30:Q30"/>
    <mergeCell ref="R30:Y30"/>
    <mergeCell ref="Z30:AC30"/>
    <mergeCell ref="AD30:AK30"/>
    <mergeCell ref="AL30:AO30"/>
    <mergeCell ref="AP30:BF30"/>
    <mergeCell ref="BG30:BQ30"/>
    <mergeCell ref="DD30:DK30"/>
    <mergeCell ref="DL30:DV30"/>
    <mergeCell ref="DW30:EC30"/>
    <mergeCell ref="CD29:CE32"/>
    <mergeCell ref="CF29:CQ29"/>
    <mergeCell ref="CR29:CY29"/>
    <mergeCell ref="CZ29:DC29"/>
    <mergeCell ref="BR30:CB30"/>
    <mergeCell ref="CF30:CQ30"/>
    <mergeCell ref="CR30:CY30"/>
    <mergeCell ref="CZ30:DC30"/>
    <mergeCell ref="DD29:DK29"/>
    <mergeCell ref="B29:Q29"/>
    <mergeCell ref="R29:Y29"/>
    <mergeCell ref="Z29:AC29"/>
    <mergeCell ref="B31:Q31"/>
    <mergeCell ref="R31:Y31"/>
    <mergeCell ref="Z31:AC31"/>
    <mergeCell ref="AD31:AK31"/>
    <mergeCell ref="AL31:AO31"/>
    <mergeCell ref="AP31:AS33"/>
    <mergeCell ref="AT31:AT33"/>
    <mergeCell ref="AX31:BF31"/>
    <mergeCell ref="BG31:BL31"/>
    <mergeCell ref="B32:Q32"/>
    <mergeCell ref="R32:Y32"/>
    <mergeCell ref="Z32:AC32"/>
    <mergeCell ref="AD32:AK32"/>
    <mergeCell ref="AL32:AO32"/>
    <mergeCell ref="AX32:BF32"/>
    <mergeCell ref="BG32:BL32"/>
    <mergeCell ref="B33:Q33"/>
    <mergeCell ref="R33:Y33"/>
    <mergeCell ref="Z33:AC33"/>
    <mergeCell ref="AD33:AK33"/>
    <mergeCell ref="AL33:AO33"/>
    <mergeCell ref="AX33:BF33"/>
    <mergeCell ref="BG33:BL33"/>
    <mergeCell ref="BM31:BQ31"/>
    <mergeCell ref="BR31:BW31"/>
    <mergeCell ref="BX31:CB31"/>
    <mergeCell ref="CF31:CQ31"/>
    <mergeCell ref="CR31:CY31"/>
    <mergeCell ref="CZ31:DC31"/>
    <mergeCell ref="DD31:DK31"/>
    <mergeCell ref="DL31:DV31"/>
    <mergeCell ref="DW31:EC31"/>
    <mergeCell ref="BM32:BQ32"/>
    <mergeCell ref="BR32:BW32"/>
    <mergeCell ref="BX32:CB32"/>
    <mergeCell ref="CF32:CQ32"/>
    <mergeCell ref="CR32:CY32"/>
    <mergeCell ref="CZ32:DC32"/>
    <mergeCell ref="DD32:DK32"/>
    <mergeCell ref="DL32:DV32"/>
    <mergeCell ref="DW32:EC32"/>
    <mergeCell ref="BM33:BQ33"/>
    <mergeCell ref="BR33:BW33"/>
    <mergeCell ref="BX33:CB33"/>
    <mergeCell ref="CD33:CQ33"/>
    <mergeCell ref="CR33:CY33"/>
    <mergeCell ref="CZ33:DC33"/>
    <mergeCell ref="DD33:DK33"/>
    <mergeCell ref="DL33:DV33"/>
    <mergeCell ref="DW33:EC33"/>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4:Q34"/>
    <mergeCell ref="R34:Y34"/>
    <mergeCell ref="Z34:AC34"/>
    <mergeCell ref="AD34:AK34"/>
    <mergeCell ref="AL34:AO34"/>
    <mergeCell ref="CD34:CQ34"/>
    <mergeCell ref="CR34:CY34"/>
    <mergeCell ref="CZ34:DC34"/>
    <mergeCell ref="DD34:DK34"/>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6:Q36"/>
    <mergeCell ref="R36:Y36"/>
    <mergeCell ref="Z36:AC36"/>
    <mergeCell ref="AD36:AK36"/>
    <mergeCell ref="AL36:AO36"/>
    <mergeCell ref="AQ36:AY36"/>
    <mergeCell ref="AD38:AK38"/>
    <mergeCell ref="AL38:AO38"/>
    <mergeCell ref="AQ38:AY38"/>
    <mergeCell ref="AZ38:BF38"/>
    <mergeCell ref="BG38:BU38"/>
    <mergeCell ref="BV38:CB38"/>
    <mergeCell ref="CD36:CQ36"/>
    <mergeCell ref="CR36:CY36"/>
    <mergeCell ref="CZ36:DC36"/>
    <mergeCell ref="AZ36:BF36"/>
    <mergeCell ref="BG36:BU36"/>
    <mergeCell ref="BV36:CB36"/>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38:Q38"/>
    <mergeCell ref="R38:Y38"/>
    <mergeCell ref="Z38:AC38"/>
    <mergeCell ref="Z40:AC40"/>
    <mergeCell ref="AD40:AK40"/>
    <mergeCell ref="AL40:AO40"/>
    <mergeCell ref="AQ40:AY40"/>
    <mergeCell ref="AZ40:BF40"/>
    <mergeCell ref="BG40:BK42"/>
    <mergeCell ref="BM40:BU40"/>
    <mergeCell ref="B42:Q42"/>
    <mergeCell ref="R42:Y42"/>
    <mergeCell ref="Z42:AC42"/>
    <mergeCell ref="AD42:AK42"/>
    <mergeCell ref="AL42:AO42"/>
    <mergeCell ref="AQ42:AY42"/>
    <mergeCell ref="AZ42:BF42"/>
    <mergeCell ref="BM42:BU42"/>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0:Q40"/>
    <mergeCell ref="R40:Y40"/>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EEDF-C15B-409A-AC4B-9B1AFAAFE0E6}">
  <sheetPr>
    <pageSetUpPr fitToPage="1"/>
  </sheetPr>
  <dimension ref="A1:EA135"/>
  <sheetViews>
    <sheetView zoomScale="55" zoomScaleNormal="55" zoomScaleSheetLayoutView="70" workbookViewId="0"/>
  </sheetViews>
  <sheetFormatPr defaultColWidth="0" defaultRowHeight="13.5" zeroHeight="1"/>
  <cols>
    <col min="1" max="130" width="2.75" style="89" customWidth="1"/>
    <col min="131" max="131" width="1.625" style="89" customWidth="1"/>
    <col min="132" max="16384" width="9" style="89" hidden="1"/>
  </cols>
  <sheetData>
    <row r="1" spans="1:131" ht="11.25" customHeight="1" thickBot="1">
      <c r="A1" s="121"/>
      <c r="B1" s="121"/>
      <c r="C1" s="121"/>
      <c r="D1" s="121"/>
      <c r="E1" s="121"/>
      <c r="F1" s="121"/>
      <c r="G1" s="121"/>
      <c r="H1" s="121"/>
      <c r="I1" s="121"/>
      <c r="J1" s="121"/>
      <c r="K1" s="121"/>
      <c r="L1" s="121"/>
      <c r="M1" s="121"/>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20"/>
      <c r="DR1" s="120"/>
      <c r="DS1" s="120"/>
      <c r="DT1" s="120"/>
      <c r="DU1" s="120"/>
      <c r="DV1" s="120"/>
      <c r="DW1" s="120"/>
      <c r="DX1" s="120"/>
      <c r="DY1" s="120"/>
      <c r="DZ1" s="120"/>
      <c r="EA1" s="91"/>
    </row>
    <row r="2" spans="1:131" ht="26.25" customHeight="1" thickBot="1">
      <c r="A2" s="119" t="s">
        <v>443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070" t="s">
        <v>442</v>
      </c>
      <c r="DK2" s="1071"/>
      <c r="DL2" s="1071"/>
      <c r="DM2" s="1071"/>
      <c r="DN2" s="1071"/>
      <c r="DO2" s="1072"/>
      <c r="DP2" s="118"/>
      <c r="DQ2" s="1070" t="s">
        <v>441</v>
      </c>
      <c r="DR2" s="1071"/>
      <c r="DS2" s="1071"/>
      <c r="DT2" s="1071"/>
      <c r="DU2" s="1071"/>
      <c r="DV2" s="1071"/>
      <c r="DW2" s="1071"/>
      <c r="DX2" s="1071"/>
      <c r="DY2" s="1071"/>
      <c r="DZ2" s="1072"/>
      <c r="EA2" s="91"/>
    </row>
    <row r="3" spans="1:131" ht="11.25"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91"/>
    </row>
    <row r="4" spans="1:131" s="116" customFormat="1" ht="26.25" customHeight="1" thickBot="1">
      <c r="A4" s="1029" t="s">
        <v>440</v>
      </c>
      <c r="B4" s="1029"/>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c r="AN4" s="1029"/>
      <c r="AO4" s="1029"/>
      <c r="AP4" s="1029"/>
      <c r="AQ4" s="1029"/>
      <c r="AR4" s="1029"/>
      <c r="AS4" s="1029"/>
      <c r="AT4" s="1029"/>
      <c r="AU4" s="1029"/>
      <c r="AV4" s="1029"/>
      <c r="AW4" s="1029"/>
      <c r="AX4" s="1029"/>
      <c r="AY4" s="1029"/>
      <c r="AZ4" s="97"/>
      <c r="BA4" s="97"/>
      <c r="BB4" s="97"/>
      <c r="BC4" s="97"/>
      <c r="BD4" s="97"/>
      <c r="BE4" s="92"/>
      <c r="BF4" s="92"/>
      <c r="BG4" s="92"/>
      <c r="BH4" s="92"/>
      <c r="BI4" s="92"/>
      <c r="BJ4" s="92"/>
      <c r="BK4" s="92"/>
      <c r="BL4" s="92"/>
      <c r="BM4" s="92"/>
      <c r="BN4" s="92"/>
      <c r="BO4" s="92"/>
      <c r="BP4" s="92"/>
      <c r="BQ4" s="97" t="s">
        <v>439</v>
      </c>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4"/>
    </row>
    <row r="5" spans="1:131" s="116" customFormat="1" ht="26.25" customHeight="1">
      <c r="A5" s="958" t="s">
        <v>414</v>
      </c>
      <c r="B5" s="959"/>
      <c r="C5" s="959"/>
      <c r="D5" s="959"/>
      <c r="E5" s="959"/>
      <c r="F5" s="959"/>
      <c r="G5" s="959"/>
      <c r="H5" s="959"/>
      <c r="I5" s="959"/>
      <c r="J5" s="959"/>
      <c r="K5" s="959"/>
      <c r="L5" s="959"/>
      <c r="M5" s="959"/>
      <c r="N5" s="959"/>
      <c r="O5" s="959"/>
      <c r="P5" s="960"/>
      <c r="Q5" s="964" t="s">
        <v>438</v>
      </c>
      <c r="R5" s="965"/>
      <c r="S5" s="965"/>
      <c r="T5" s="965"/>
      <c r="U5" s="966"/>
      <c r="V5" s="964" t="s">
        <v>437</v>
      </c>
      <c r="W5" s="965"/>
      <c r="X5" s="965"/>
      <c r="Y5" s="965"/>
      <c r="Z5" s="966"/>
      <c r="AA5" s="964" t="s">
        <v>436</v>
      </c>
      <c r="AB5" s="965"/>
      <c r="AC5" s="965"/>
      <c r="AD5" s="965"/>
      <c r="AE5" s="965"/>
      <c r="AF5" s="1073" t="s">
        <v>435</v>
      </c>
      <c r="AG5" s="965"/>
      <c r="AH5" s="965"/>
      <c r="AI5" s="965"/>
      <c r="AJ5" s="977"/>
      <c r="AK5" s="965" t="s">
        <v>434</v>
      </c>
      <c r="AL5" s="965"/>
      <c r="AM5" s="965"/>
      <c r="AN5" s="965"/>
      <c r="AO5" s="966"/>
      <c r="AP5" s="964" t="s">
        <v>433</v>
      </c>
      <c r="AQ5" s="965"/>
      <c r="AR5" s="965"/>
      <c r="AS5" s="965"/>
      <c r="AT5" s="966"/>
      <c r="AU5" s="964" t="s">
        <v>396</v>
      </c>
      <c r="AV5" s="965"/>
      <c r="AW5" s="965"/>
      <c r="AX5" s="965"/>
      <c r="AY5" s="977"/>
      <c r="AZ5" s="97"/>
      <c r="BA5" s="97"/>
      <c r="BB5" s="97"/>
      <c r="BC5" s="97"/>
      <c r="BD5" s="97"/>
      <c r="BE5" s="92"/>
      <c r="BF5" s="92"/>
      <c r="BG5" s="92"/>
      <c r="BH5" s="92"/>
      <c r="BI5" s="92"/>
      <c r="BJ5" s="92"/>
      <c r="BK5" s="92"/>
      <c r="BL5" s="92"/>
      <c r="BM5" s="92"/>
      <c r="BN5" s="92"/>
      <c r="BO5" s="92"/>
      <c r="BP5" s="92"/>
      <c r="BQ5" s="958" t="s">
        <v>432</v>
      </c>
      <c r="BR5" s="959"/>
      <c r="BS5" s="959"/>
      <c r="BT5" s="959"/>
      <c r="BU5" s="959"/>
      <c r="BV5" s="959"/>
      <c r="BW5" s="959"/>
      <c r="BX5" s="959"/>
      <c r="BY5" s="959"/>
      <c r="BZ5" s="959"/>
      <c r="CA5" s="959"/>
      <c r="CB5" s="959"/>
      <c r="CC5" s="959"/>
      <c r="CD5" s="959"/>
      <c r="CE5" s="959"/>
      <c r="CF5" s="959"/>
      <c r="CG5" s="960"/>
      <c r="CH5" s="964" t="s">
        <v>431</v>
      </c>
      <c r="CI5" s="965"/>
      <c r="CJ5" s="965"/>
      <c r="CK5" s="965"/>
      <c r="CL5" s="966"/>
      <c r="CM5" s="964" t="s">
        <v>430</v>
      </c>
      <c r="CN5" s="965"/>
      <c r="CO5" s="965"/>
      <c r="CP5" s="965"/>
      <c r="CQ5" s="966"/>
      <c r="CR5" s="964" t="s">
        <v>429</v>
      </c>
      <c r="CS5" s="965"/>
      <c r="CT5" s="965"/>
      <c r="CU5" s="965"/>
      <c r="CV5" s="966"/>
      <c r="CW5" s="964" t="s">
        <v>428</v>
      </c>
      <c r="CX5" s="965"/>
      <c r="CY5" s="965"/>
      <c r="CZ5" s="965"/>
      <c r="DA5" s="966"/>
      <c r="DB5" s="964" t="s">
        <v>427</v>
      </c>
      <c r="DC5" s="965"/>
      <c r="DD5" s="965"/>
      <c r="DE5" s="965"/>
      <c r="DF5" s="966"/>
      <c r="DG5" s="1075" t="s">
        <v>426</v>
      </c>
      <c r="DH5" s="1076"/>
      <c r="DI5" s="1076"/>
      <c r="DJ5" s="1076"/>
      <c r="DK5" s="1077"/>
      <c r="DL5" s="1075" t="s">
        <v>425</v>
      </c>
      <c r="DM5" s="1076"/>
      <c r="DN5" s="1076"/>
      <c r="DO5" s="1076"/>
      <c r="DP5" s="1077"/>
      <c r="DQ5" s="964" t="s">
        <v>424</v>
      </c>
      <c r="DR5" s="965"/>
      <c r="DS5" s="965"/>
      <c r="DT5" s="965"/>
      <c r="DU5" s="966"/>
      <c r="DV5" s="964" t="s">
        <v>396</v>
      </c>
      <c r="DW5" s="965"/>
      <c r="DX5" s="965"/>
      <c r="DY5" s="965"/>
      <c r="DZ5" s="977"/>
      <c r="EA5" s="94"/>
    </row>
    <row r="6" spans="1:131" s="116" customFormat="1" ht="26.25" customHeight="1" thickBot="1">
      <c r="A6" s="961"/>
      <c r="B6" s="962"/>
      <c r="C6" s="962"/>
      <c r="D6" s="962"/>
      <c r="E6" s="962"/>
      <c r="F6" s="962"/>
      <c r="G6" s="962"/>
      <c r="H6" s="962"/>
      <c r="I6" s="962"/>
      <c r="J6" s="962"/>
      <c r="K6" s="962"/>
      <c r="L6" s="962"/>
      <c r="M6" s="962"/>
      <c r="N6" s="962"/>
      <c r="O6" s="962"/>
      <c r="P6" s="963"/>
      <c r="Q6" s="967"/>
      <c r="R6" s="968"/>
      <c r="S6" s="968"/>
      <c r="T6" s="968"/>
      <c r="U6" s="969"/>
      <c r="V6" s="967"/>
      <c r="W6" s="968"/>
      <c r="X6" s="968"/>
      <c r="Y6" s="968"/>
      <c r="Z6" s="969"/>
      <c r="AA6" s="967"/>
      <c r="AB6" s="968"/>
      <c r="AC6" s="968"/>
      <c r="AD6" s="968"/>
      <c r="AE6" s="968"/>
      <c r="AF6" s="1074"/>
      <c r="AG6" s="968"/>
      <c r="AH6" s="968"/>
      <c r="AI6" s="968"/>
      <c r="AJ6" s="978"/>
      <c r="AK6" s="968"/>
      <c r="AL6" s="968"/>
      <c r="AM6" s="968"/>
      <c r="AN6" s="968"/>
      <c r="AO6" s="969"/>
      <c r="AP6" s="967"/>
      <c r="AQ6" s="968"/>
      <c r="AR6" s="968"/>
      <c r="AS6" s="968"/>
      <c r="AT6" s="969"/>
      <c r="AU6" s="967"/>
      <c r="AV6" s="968"/>
      <c r="AW6" s="968"/>
      <c r="AX6" s="968"/>
      <c r="AY6" s="978"/>
      <c r="AZ6" s="97"/>
      <c r="BA6" s="97"/>
      <c r="BB6" s="97"/>
      <c r="BC6" s="97"/>
      <c r="BD6" s="97"/>
      <c r="BE6" s="92"/>
      <c r="BF6" s="92"/>
      <c r="BG6" s="92"/>
      <c r="BH6" s="92"/>
      <c r="BI6" s="92"/>
      <c r="BJ6" s="92"/>
      <c r="BK6" s="92"/>
      <c r="BL6" s="92"/>
      <c r="BM6" s="92"/>
      <c r="BN6" s="92"/>
      <c r="BO6" s="92"/>
      <c r="BP6" s="92"/>
      <c r="BQ6" s="961"/>
      <c r="BR6" s="962"/>
      <c r="BS6" s="962"/>
      <c r="BT6" s="962"/>
      <c r="BU6" s="962"/>
      <c r="BV6" s="962"/>
      <c r="BW6" s="962"/>
      <c r="BX6" s="962"/>
      <c r="BY6" s="962"/>
      <c r="BZ6" s="962"/>
      <c r="CA6" s="962"/>
      <c r="CB6" s="962"/>
      <c r="CC6" s="962"/>
      <c r="CD6" s="962"/>
      <c r="CE6" s="962"/>
      <c r="CF6" s="962"/>
      <c r="CG6" s="963"/>
      <c r="CH6" s="967"/>
      <c r="CI6" s="968"/>
      <c r="CJ6" s="968"/>
      <c r="CK6" s="968"/>
      <c r="CL6" s="969"/>
      <c r="CM6" s="967"/>
      <c r="CN6" s="968"/>
      <c r="CO6" s="968"/>
      <c r="CP6" s="968"/>
      <c r="CQ6" s="969"/>
      <c r="CR6" s="967"/>
      <c r="CS6" s="968"/>
      <c r="CT6" s="968"/>
      <c r="CU6" s="968"/>
      <c r="CV6" s="969"/>
      <c r="CW6" s="967"/>
      <c r="CX6" s="968"/>
      <c r="CY6" s="968"/>
      <c r="CZ6" s="968"/>
      <c r="DA6" s="969"/>
      <c r="DB6" s="967"/>
      <c r="DC6" s="968"/>
      <c r="DD6" s="968"/>
      <c r="DE6" s="968"/>
      <c r="DF6" s="969"/>
      <c r="DG6" s="1078"/>
      <c r="DH6" s="1079"/>
      <c r="DI6" s="1079"/>
      <c r="DJ6" s="1079"/>
      <c r="DK6" s="1080"/>
      <c r="DL6" s="1078"/>
      <c r="DM6" s="1079"/>
      <c r="DN6" s="1079"/>
      <c r="DO6" s="1079"/>
      <c r="DP6" s="1080"/>
      <c r="DQ6" s="967"/>
      <c r="DR6" s="968"/>
      <c r="DS6" s="968"/>
      <c r="DT6" s="968"/>
      <c r="DU6" s="969"/>
      <c r="DV6" s="967"/>
      <c r="DW6" s="968"/>
      <c r="DX6" s="968"/>
      <c r="DY6" s="968"/>
      <c r="DZ6" s="978"/>
      <c r="EA6" s="94"/>
    </row>
    <row r="7" spans="1:131" s="116" customFormat="1" ht="26.25" customHeight="1" thickTop="1">
      <c r="A7" s="113">
        <v>1</v>
      </c>
      <c r="B7" s="1011" t="s">
        <v>423</v>
      </c>
      <c r="C7" s="1012"/>
      <c r="D7" s="1012"/>
      <c r="E7" s="1012"/>
      <c r="F7" s="1012"/>
      <c r="G7" s="1012"/>
      <c r="H7" s="1012"/>
      <c r="I7" s="1012"/>
      <c r="J7" s="1012"/>
      <c r="K7" s="1012"/>
      <c r="L7" s="1012"/>
      <c r="M7" s="1012"/>
      <c r="N7" s="1012"/>
      <c r="O7" s="1012"/>
      <c r="P7" s="1013"/>
      <c r="Q7" s="1056">
        <v>9482</v>
      </c>
      <c r="R7" s="1057"/>
      <c r="S7" s="1057"/>
      <c r="T7" s="1057"/>
      <c r="U7" s="1057"/>
      <c r="V7" s="1057">
        <v>8961</v>
      </c>
      <c r="W7" s="1057"/>
      <c r="X7" s="1057"/>
      <c r="Y7" s="1057"/>
      <c r="Z7" s="1057"/>
      <c r="AA7" s="1057">
        <v>522</v>
      </c>
      <c r="AB7" s="1057"/>
      <c r="AC7" s="1057"/>
      <c r="AD7" s="1057"/>
      <c r="AE7" s="1058"/>
      <c r="AF7" s="1059">
        <v>427</v>
      </c>
      <c r="AG7" s="1060"/>
      <c r="AH7" s="1060"/>
      <c r="AI7" s="1060"/>
      <c r="AJ7" s="1061"/>
      <c r="AK7" s="1062">
        <v>104</v>
      </c>
      <c r="AL7" s="1063"/>
      <c r="AM7" s="1063"/>
      <c r="AN7" s="1063"/>
      <c r="AO7" s="1063"/>
      <c r="AP7" s="1063">
        <v>2445</v>
      </c>
      <c r="AQ7" s="1063"/>
      <c r="AR7" s="1063"/>
      <c r="AS7" s="1063"/>
      <c r="AT7" s="1063"/>
      <c r="AU7" s="1064"/>
      <c r="AV7" s="1064"/>
      <c r="AW7" s="1064"/>
      <c r="AX7" s="1064"/>
      <c r="AY7" s="1065"/>
      <c r="AZ7" s="97"/>
      <c r="BA7" s="97"/>
      <c r="BB7" s="97"/>
      <c r="BC7" s="97"/>
      <c r="BD7" s="97"/>
      <c r="BE7" s="92"/>
      <c r="BF7" s="92"/>
      <c r="BG7" s="92"/>
      <c r="BH7" s="92"/>
      <c r="BI7" s="92"/>
      <c r="BJ7" s="92"/>
      <c r="BK7" s="92"/>
      <c r="BL7" s="92"/>
      <c r="BM7" s="92"/>
      <c r="BN7" s="92"/>
      <c r="BO7" s="92"/>
      <c r="BP7" s="92"/>
      <c r="BQ7" s="113">
        <v>1</v>
      </c>
      <c r="BR7" s="117"/>
      <c r="BS7" s="1053" t="s">
        <v>422</v>
      </c>
      <c r="BT7" s="1054"/>
      <c r="BU7" s="1054"/>
      <c r="BV7" s="1054"/>
      <c r="BW7" s="1054"/>
      <c r="BX7" s="1054"/>
      <c r="BY7" s="1054"/>
      <c r="BZ7" s="1054"/>
      <c r="CA7" s="1054"/>
      <c r="CB7" s="1054"/>
      <c r="CC7" s="1054"/>
      <c r="CD7" s="1054"/>
      <c r="CE7" s="1054"/>
      <c r="CF7" s="1054"/>
      <c r="CG7" s="1066"/>
      <c r="CH7" s="1067">
        <v>8</v>
      </c>
      <c r="CI7" s="1068"/>
      <c r="CJ7" s="1068"/>
      <c r="CK7" s="1068"/>
      <c r="CL7" s="1069"/>
      <c r="CM7" s="1067">
        <v>110</v>
      </c>
      <c r="CN7" s="1068"/>
      <c r="CO7" s="1068"/>
      <c r="CP7" s="1068"/>
      <c r="CQ7" s="1069"/>
      <c r="CR7" s="1067">
        <v>50</v>
      </c>
      <c r="CS7" s="1068"/>
      <c r="CT7" s="1068"/>
      <c r="CU7" s="1068"/>
      <c r="CV7" s="1069"/>
      <c r="CW7" s="1067">
        <v>40</v>
      </c>
      <c r="CX7" s="1068"/>
      <c r="CY7" s="1068"/>
      <c r="CZ7" s="1068"/>
      <c r="DA7" s="1069"/>
      <c r="DB7" s="1067" t="s">
        <v>378</v>
      </c>
      <c r="DC7" s="1068"/>
      <c r="DD7" s="1068"/>
      <c r="DE7" s="1068"/>
      <c r="DF7" s="1069"/>
      <c r="DG7" s="1067" t="s">
        <v>378</v>
      </c>
      <c r="DH7" s="1068"/>
      <c r="DI7" s="1068"/>
      <c r="DJ7" s="1068"/>
      <c r="DK7" s="1069"/>
      <c r="DL7" s="1067" t="s">
        <v>378</v>
      </c>
      <c r="DM7" s="1068"/>
      <c r="DN7" s="1068"/>
      <c r="DO7" s="1068"/>
      <c r="DP7" s="1069"/>
      <c r="DQ7" s="1067" t="s">
        <v>378</v>
      </c>
      <c r="DR7" s="1068"/>
      <c r="DS7" s="1068"/>
      <c r="DT7" s="1068"/>
      <c r="DU7" s="1069"/>
      <c r="DV7" s="1053"/>
      <c r="DW7" s="1054"/>
      <c r="DX7" s="1054"/>
      <c r="DY7" s="1054"/>
      <c r="DZ7" s="1055"/>
      <c r="EA7" s="94"/>
    </row>
    <row r="8" spans="1:131" s="116" customFormat="1" ht="26.25" customHeight="1">
      <c r="A8" s="111">
        <v>2</v>
      </c>
      <c r="B8" s="993" t="s">
        <v>421</v>
      </c>
      <c r="C8" s="994"/>
      <c r="D8" s="994"/>
      <c r="E8" s="994"/>
      <c r="F8" s="994"/>
      <c r="G8" s="994"/>
      <c r="H8" s="994"/>
      <c r="I8" s="994"/>
      <c r="J8" s="994"/>
      <c r="K8" s="994"/>
      <c r="L8" s="994"/>
      <c r="M8" s="994"/>
      <c r="N8" s="994"/>
      <c r="O8" s="994"/>
      <c r="P8" s="995"/>
      <c r="Q8" s="1007">
        <v>15</v>
      </c>
      <c r="R8" s="1008"/>
      <c r="S8" s="1008"/>
      <c r="T8" s="1008"/>
      <c r="U8" s="1008"/>
      <c r="V8" s="1008">
        <v>9</v>
      </c>
      <c r="W8" s="1008"/>
      <c r="X8" s="1008"/>
      <c r="Y8" s="1008"/>
      <c r="Z8" s="1008"/>
      <c r="AA8" s="1008">
        <f>+Q8-V8</f>
        <v>6</v>
      </c>
      <c r="AB8" s="1008"/>
      <c r="AC8" s="1008"/>
      <c r="AD8" s="1008"/>
      <c r="AE8" s="1009"/>
      <c r="AF8" s="999">
        <v>6</v>
      </c>
      <c r="AG8" s="1000"/>
      <c r="AH8" s="1000"/>
      <c r="AI8" s="1000"/>
      <c r="AJ8" s="1001"/>
      <c r="AK8" s="1049" t="s">
        <v>378</v>
      </c>
      <c r="AL8" s="1050"/>
      <c r="AM8" s="1050"/>
      <c r="AN8" s="1050"/>
      <c r="AO8" s="1050"/>
      <c r="AP8" s="1050" t="s">
        <v>378</v>
      </c>
      <c r="AQ8" s="1050"/>
      <c r="AR8" s="1050"/>
      <c r="AS8" s="1050"/>
      <c r="AT8" s="1050"/>
      <c r="AU8" s="1051"/>
      <c r="AV8" s="1051"/>
      <c r="AW8" s="1051"/>
      <c r="AX8" s="1051"/>
      <c r="AY8" s="1052"/>
      <c r="AZ8" s="97"/>
      <c r="BA8" s="97"/>
      <c r="BB8" s="97"/>
      <c r="BC8" s="97"/>
      <c r="BD8" s="97"/>
      <c r="BE8" s="92"/>
      <c r="BF8" s="92"/>
      <c r="BG8" s="92"/>
      <c r="BH8" s="92"/>
      <c r="BI8" s="92"/>
      <c r="BJ8" s="92"/>
      <c r="BK8" s="92"/>
      <c r="BL8" s="92"/>
      <c r="BM8" s="92"/>
      <c r="BN8" s="92"/>
      <c r="BO8" s="92"/>
      <c r="BP8" s="92"/>
      <c r="BQ8" s="111">
        <v>2</v>
      </c>
      <c r="BR8" s="114"/>
      <c r="BS8" s="979" t="s">
        <v>420</v>
      </c>
      <c r="BT8" s="980"/>
      <c r="BU8" s="980"/>
      <c r="BV8" s="980"/>
      <c r="BW8" s="980"/>
      <c r="BX8" s="980"/>
      <c r="BY8" s="980"/>
      <c r="BZ8" s="980"/>
      <c r="CA8" s="980"/>
      <c r="CB8" s="980"/>
      <c r="CC8" s="980"/>
      <c r="CD8" s="980"/>
      <c r="CE8" s="980"/>
      <c r="CF8" s="980"/>
      <c r="CG8" s="981"/>
      <c r="CH8" s="982">
        <v>1</v>
      </c>
      <c r="CI8" s="983"/>
      <c r="CJ8" s="983"/>
      <c r="CK8" s="983"/>
      <c r="CL8" s="984"/>
      <c r="CM8" s="982">
        <v>-7</v>
      </c>
      <c r="CN8" s="983"/>
      <c r="CO8" s="983"/>
      <c r="CP8" s="983"/>
      <c r="CQ8" s="984"/>
      <c r="CR8" s="982">
        <v>36</v>
      </c>
      <c r="CS8" s="983"/>
      <c r="CT8" s="983"/>
      <c r="CU8" s="983"/>
      <c r="CV8" s="984"/>
      <c r="CW8" s="982">
        <v>5</v>
      </c>
      <c r="CX8" s="983"/>
      <c r="CY8" s="983"/>
      <c r="CZ8" s="983"/>
      <c r="DA8" s="984"/>
      <c r="DB8" s="982" t="s">
        <v>378</v>
      </c>
      <c r="DC8" s="983"/>
      <c r="DD8" s="983"/>
      <c r="DE8" s="983"/>
      <c r="DF8" s="984"/>
      <c r="DG8" s="982" t="s">
        <v>378</v>
      </c>
      <c r="DH8" s="983"/>
      <c r="DI8" s="983"/>
      <c r="DJ8" s="983"/>
      <c r="DK8" s="984"/>
      <c r="DL8" s="982" t="s">
        <v>378</v>
      </c>
      <c r="DM8" s="983"/>
      <c r="DN8" s="983"/>
      <c r="DO8" s="983"/>
      <c r="DP8" s="984"/>
      <c r="DQ8" s="982" t="s">
        <v>378</v>
      </c>
      <c r="DR8" s="983"/>
      <c r="DS8" s="983"/>
      <c r="DT8" s="983"/>
      <c r="DU8" s="984"/>
      <c r="DV8" s="979"/>
      <c r="DW8" s="980"/>
      <c r="DX8" s="980"/>
      <c r="DY8" s="980"/>
      <c r="DZ8" s="985"/>
      <c r="EA8" s="94"/>
    </row>
    <row r="9" spans="1:131" s="116" customFormat="1" ht="26.25" customHeight="1">
      <c r="A9" s="111">
        <v>3</v>
      </c>
      <c r="B9" s="993"/>
      <c r="C9" s="994"/>
      <c r="D9" s="994"/>
      <c r="E9" s="994"/>
      <c r="F9" s="994"/>
      <c r="G9" s="994"/>
      <c r="H9" s="994"/>
      <c r="I9" s="994"/>
      <c r="J9" s="994"/>
      <c r="K9" s="994"/>
      <c r="L9" s="994"/>
      <c r="M9" s="994"/>
      <c r="N9" s="994"/>
      <c r="O9" s="994"/>
      <c r="P9" s="995"/>
      <c r="Q9" s="1007"/>
      <c r="R9" s="1008"/>
      <c r="S9" s="1008"/>
      <c r="T9" s="1008"/>
      <c r="U9" s="1008"/>
      <c r="V9" s="1008"/>
      <c r="W9" s="1008"/>
      <c r="X9" s="1008"/>
      <c r="Y9" s="1008"/>
      <c r="Z9" s="1008"/>
      <c r="AA9" s="1008"/>
      <c r="AB9" s="1008"/>
      <c r="AC9" s="1008"/>
      <c r="AD9" s="1008"/>
      <c r="AE9" s="1009"/>
      <c r="AF9" s="999"/>
      <c r="AG9" s="1000"/>
      <c r="AH9" s="1000"/>
      <c r="AI9" s="1000"/>
      <c r="AJ9" s="1001"/>
      <c r="AK9" s="1049"/>
      <c r="AL9" s="1050"/>
      <c r="AM9" s="1050"/>
      <c r="AN9" s="1050"/>
      <c r="AO9" s="1050"/>
      <c r="AP9" s="1050"/>
      <c r="AQ9" s="1050"/>
      <c r="AR9" s="1050"/>
      <c r="AS9" s="1050"/>
      <c r="AT9" s="1050"/>
      <c r="AU9" s="1051"/>
      <c r="AV9" s="1051"/>
      <c r="AW9" s="1051"/>
      <c r="AX9" s="1051"/>
      <c r="AY9" s="1052"/>
      <c r="AZ9" s="97"/>
      <c r="BA9" s="97"/>
      <c r="BB9" s="97"/>
      <c r="BC9" s="97"/>
      <c r="BD9" s="97"/>
      <c r="BE9" s="92"/>
      <c r="BF9" s="92"/>
      <c r="BG9" s="92"/>
      <c r="BH9" s="92"/>
      <c r="BI9" s="92"/>
      <c r="BJ9" s="92"/>
      <c r="BK9" s="92"/>
      <c r="BL9" s="92"/>
      <c r="BM9" s="92"/>
      <c r="BN9" s="92"/>
      <c r="BO9" s="92"/>
      <c r="BP9" s="92"/>
      <c r="BQ9" s="111">
        <v>3</v>
      </c>
      <c r="BR9" s="114"/>
      <c r="BS9" s="979" t="s">
        <v>419</v>
      </c>
      <c r="BT9" s="980"/>
      <c r="BU9" s="980"/>
      <c r="BV9" s="980"/>
      <c r="BW9" s="980"/>
      <c r="BX9" s="980"/>
      <c r="BY9" s="980"/>
      <c r="BZ9" s="980"/>
      <c r="CA9" s="980"/>
      <c r="CB9" s="980"/>
      <c r="CC9" s="980"/>
      <c r="CD9" s="980"/>
      <c r="CE9" s="980"/>
      <c r="CF9" s="980"/>
      <c r="CG9" s="981"/>
      <c r="CH9" s="982">
        <v>-1</v>
      </c>
      <c r="CI9" s="983"/>
      <c r="CJ9" s="983"/>
      <c r="CK9" s="983"/>
      <c r="CL9" s="984"/>
      <c r="CM9" s="982">
        <v>11</v>
      </c>
      <c r="CN9" s="983"/>
      <c r="CO9" s="983"/>
      <c r="CP9" s="983"/>
      <c r="CQ9" s="984"/>
      <c r="CR9" s="982">
        <v>0</v>
      </c>
      <c r="CS9" s="983"/>
      <c r="CT9" s="983"/>
      <c r="CU9" s="983"/>
      <c r="CV9" s="984"/>
      <c r="CW9" s="982" t="s">
        <v>378</v>
      </c>
      <c r="CX9" s="983"/>
      <c r="CY9" s="983"/>
      <c r="CZ9" s="983"/>
      <c r="DA9" s="984"/>
      <c r="DB9" s="982" t="s">
        <v>378</v>
      </c>
      <c r="DC9" s="983"/>
      <c r="DD9" s="983"/>
      <c r="DE9" s="983"/>
      <c r="DF9" s="984"/>
      <c r="DG9" s="982">
        <v>5</v>
      </c>
      <c r="DH9" s="983"/>
      <c r="DI9" s="983"/>
      <c r="DJ9" s="983"/>
      <c r="DK9" s="984"/>
      <c r="DL9" s="982" t="s">
        <v>378</v>
      </c>
      <c r="DM9" s="983"/>
      <c r="DN9" s="983"/>
      <c r="DO9" s="983"/>
      <c r="DP9" s="984"/>
      <c r="DQ9" s="982" t="s">
        <v>378</v>
      </c>
      <c r="DR9" s="983"/>
      <c r="DS9" s="983"/>
      <c r="DT9" s="983"/>
      <c r="DU9" s="984"/>
      <c r="DV9" s="979"/>
      <c r="DW9" s="980"/>
      <c r="DX9" s="980"/>
      <c r="DY9" s="980"/>
      <c r="DZ9" s="985"/>
      <c r="EA9" s="94"/>
    </row>
    <row r="10" spans="1:131" s="116" customFormat="1" ht="26.25" customHeight="1">
      <c r="A10" s="111">
        <v>4</v>
      </c>
      <c r="B10" s="993"/>
      <c r="C10" s="994"/>
      <c r="D10" s="994"/>
      <c r="E10" s="994"/>
      <c r="F10" s="994"/>
      <c r="G10" s="994"/>
      <c r="H10" s="994"/>
      <c r="I10" s="994"/>
      <c r="J10" s="994"/>
      <c r="K10" s="994"/>
      <c r="L10" s="994"/>
      <c r="M10" s="994"/>
      <c r="N10" s="994"/>
      <c r="O10" s="994"/>
      <c r="P10" s="995"/>
      <c r="Q10" s="1007"/>
      <c r="R10" s="1008"/>
      <c r="S10" s="1008"/>
      <c r="T10" s="1008"/>
      <c r="U10" s="1008"/>
      <c r="V10" s="1008"/>
      <c r="W10" s="1008"/>
      <c r="X10" s="1008"/>
      <c r="Y10" s="1008"/>
      <c r="Z10" s="1008"/>
      <c r="AA10" s="1008"/>
      <c r="AB10" s="1008"/>
      <c r="AC10" s="1008"/>
      <c r="AD10" s="1008"/>
      <c r="AE10" s="1009"/>
      <c r="AF10" s="999"/>
      <c r="AG10" s="1000"/>
      <c r="AH10" s="1000"/>
      <c r="AI10" s="1000"/>
      <c r="AJ10" s="1001"/>
      <c r="AK10" s="1049"/>
      <c r="AL10" s="1050"/>
      <c r="AM10" s="1050"/>
      <c r="AN10" s="1050"/>
      <c r="AO10" s="1050"/>
      <c r="AP10" s="1050"/>
      <c r="AQ10" s="1050"/>
      <c r="AR10" s="1050"/>
      <c r="AS10" s="1050"/>
      <c r="AT10" s="1050"/>
      <c r="AU10" s="1051"/>
      <c r="AV10" s="1051"/>
      <c r="AW10" s="1051"/>
      <c r="AX10" s="1051"/>
      <c r="AY10" s="1052"/>
      <c r="AZ10" s="97"/>
      <c r="BA10" s="97"/>
      <c r="BB10" s="97"/>
      <c r="BC10" s="97"/>
      <c r="BD10" s="97"/>
      <c r="BE10" s="92"/>
      <c r="BF10" s="92"/>
      <c r="BG10" s="92"/>
      <c r="BH10" s="92"/>
      <c r="BI10" s="92"/>
      <c r="BJ10" s="92"/>
      <c r="BK10" s="92"/>
      <c r="BL10" s="92"/>
      <c r="BM10" s="92"/>
      <c r="BN10" s="92"/>
      <c r="BO10" s="92"/>
      <c r="BP10" s="92"/>
      <c r="BQ10" s="111">
        <v>4</v>
      </c>
      <c r="BR10" s="114"/>
      <c r="BS10" s="979"/>
      <c r="BT10" s="980"/>
      <c r="BU10" s="980"/>
      <c r="BV10" s="980"/>
      <c r="BW10" s="980"/>
      <c r="BX10" s="980"/>
      <c r="BY10" s="980"/>
      <c r="BZ10" s="980"/>
      <c r="CA10" s="980"/>
      <c r="CB10" s="980"/>
      <c r="CC10" s="980"/>
      <c r="CD10" s="980"/>
      <c r="CE10" s="980"/>
      <c r="CF10" s="980"/>
      <c r="CG10" s="981"/>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79"/>
      <c r="DW10" s="980"/>
      <c r="DX10" s="980"/>
      <c r="DY10" s="980"/>
      <c r="DZ10" s="985"/>
      <c r="EA10" s="94"/>
    </row>
    <row r="11" spans="1:131" s="116" customFormat="1" ht="26.25" customHeight="1">
      <c r="A11" s="111">
        <v>5</v>
      </c>
      <c r="B11" s="993"/>
      <c r="C11" s="994"/>
      <c r="D11" s="994"/>
      <c r="E11" s="994"/>
      <c r="F11" s="994"/>
      <c r="G11" s="994"/>
      <c r="H11" s="994"/>
      <c r="I11" s="994"/>
      <c r="J11" s="994"/>
      <c r="K11" s="994"/>
      <c r="L11" s="994"/>
      <c r="M11" s="994"/>
      <c r="N11" s="994"/>
      <c r="O11" s="994"/>
      <c r="P11" s="995"/>
      <c r="Q11" s="1007"/>
      <c r="R11" s="1008"/>
      <c r="S11" s="1008"/>
      <c r="T11" s="1008"/>
      <c r="U11" s="1008"/>
      <c r="V11" s="1008"/>
      <c r="W11" s="1008"/>
      <c r="X11" s="1008"/>
      <c r="Y11" s="1008"/>
      <c r="Z11" s="1008"/>
      <c r="AA11" s="1008"/>
      <c r="AB11" s="1008"/>
      <c r="AC11" s="1008"/>
      <c r="AD11" s="1008"/>
      <c r="AE11" s="1009"/>
      <c r="AF11" s="999"/>
      <c r="AG11" s="1000"/>
      <c r="AH11" s="1000"/>
      <c r="AI11" s="1000"/>
      <c r="AJ11" s="1001"/>
      <c r="AK11" s="1049"/>
      <c r="AL11" s="1050"/>
      <c r="AM11" s="1050"/>
      <c r="AN11" s="1050"/>
      <c r="AO11" s="1050"/>
      <c r="AP11" s="1050"/>
      <c r="AQ11" s="1050"/>
      <c r="AR11" s="1050"/>
      <c r="AS11" s="1050"/>
      <c r="AT11" s="1050"/>
      <c r="AU11" s="1051"/>
      <c r="AV11" s="1051"/>
      <c r="AW11" s="1051"/>
      <c r="AX11" s="1051"/>
      <c r="AY11" s="1052"/>
      <c r="AZ11" s="97"/>
      <c r="BA11" s="97"/>
      <c r="BB11" s="97"/>
      <c r="BC11" s="97"/>
      <c r="BD11" s="97"/>
      <c r="BE11" s="92"/>
      <c r="BF11" s="92"/>
      <c r="BG11" s="92"/>
      <c r="BH11" s="92"/>
      <c r="BI11" s="92"/>
      <c r="BJ11" s="92"/>
      <c r="BK11" s="92"/>
      <c r="BL11" s="92"/>
      <c r="BM11" s="92"/>
      <c r="BN11" s="92"/>
      <c r="BO11" s="92"/>
      <c r="BP11" s="92"/>
      <c r="BQ11" s="111">
        <v>5</v>
      </c>
      <c r="BR11" s="114"/>
      <c r="BS11" s="979"/>
      <c r="BT11" s="980"/>
      <c r="BU11" s="980"/>
      <c r="BV11" s="980"/>
      <c r="BW11" s="980"/>
      <c r="BX11" s="980"/>
      <c r="BY11" s="980"/>
      <c r="BZ11" s="980"/>
      <c r="CA11" s="980"/>
      <c r="CB11" s="980"/>
      <c r="CC11" s="980"/>
      <c r="CD11" s="980"/>
      <c r="CE11" s="980"/>
      <c r="CF11" s="980"/>
      <c r="CG11" s="981"/>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79"/>
      <c r="DW11" s="980"/>
      <c r="DX11" s="980"/>
      <c r="DY11" s="980"/>
      <c r="DZ11" s="985"/>
      <c r="EA11" s="94"/>
    </row>
    <row r="12" spans="1:131" s="116" customFormat="1" ht="26.25" customHeight="1">
      <c r="A12" s="111">
        <v>6</v>
      </c>
      <c r="B12" s="993"/>
      <c r="C12" s="994"/>
      <c r="D12" s="994"/>
      <c r="E12" s="994"/>
      <c r="F12" s="994"/>
      <c r="G12" s="994"/>
      <c r="H12" s="994"/>
      <c r="I12" s="994"/>
      <c r="J12" s="994"/>
      <c r="K12" s="994"/>
      <c r="L12" s="994"/>
      <c r="M12" s="994"/>
      <c r="N12" s="994"/>
      <c r="O12" s="994"/>
      <c r="P12" s="995"/>
      <c r="Q12" s="1007"/>
      <c r="R12" s="1008"/>
      <c r="S12" s="1008"/>
      <c r="T12" s="1008"/>
      <c r="U12" s="1008"/>
      <c r="V12" s="1008"/>
      <c r="W12" s="1008"/>
      <c r="X12" s="1008"/>
      <c r="Y12" s="1008"/>
      <c r="Z12" s="1008"/>
      <c r="AA12" s="1008"/>
      <c r="AB12" s="1008"/>
      <c r="AC12" s="1008"/>
      <c r="AD12" s="1008"/>
      <c r="AE12" s="1009"/>
      <c r="AF12" s="999"/>
      <c r="AG12" s="1000"/>
      <c r="AH12" s="1000"/>
      <c r="AI12" s="1000"/>
      <c r="AJ12" s="1001"/>
      <c r="AK12" s="1049"/>
      <c r="AL12" s="1050"/>
      <c r="AM12" s="1050"/>
      <c r="AN12" s="1050"/>
      <c r="AO12" s="1050"/>
      <c r="AP12" s="1050"/>
      <c r="AQ12" s="1050"/>
      <c r="AR12" s="1050"/>
      <c r="AS12" s="1050"/>
      <c r="AT12" s="1050"/>
      <c r="AU12" s="1051"/>
      <c r="AV12" s="1051"/>
      <c r="AW12" s="1051"/>
      <c r="AX12" s="1051"/>
      <c r="AY12" s="1052"/>
      <c r="AZ12" s="97"/>
      <c r="BA12" s="97"/>
      <c r="BB12" s="97"/>
      <c r="BC12" s="97"/>
      <c r="BD12" s="97"/>
      <c r="BE12" s="92"/>
      <c r="BF12" s="92"/>
      <c r="BG12" s="92"/>
      <c r="BH12" s="92"/>
      <c r="BI12" s="92"/>
      <c r="BJ12" s="92"/>
      <c r="BK12" s="92"/>
      <c r="BL12" s="92"/>
      <c r="BM12" s="92"/>
      <c r="BN12" s="92"/>
      <c r="BO12" s="92"/>
      <c r="BP12" s="92"/>
      <c r="BQ12" s="111">
        <v>6</v>
      </c>
      <c r="BR12" s="114"/>
      <c r="BS12" s="979"/>
      <c r="BT12" s="980"/>
      <c r="BU12" s="980"/>
      <c r="BV12" s="980"/>
      <c r="BW12" s="980"/>
      <c r="BX12" s="980"/>
      <c r="BY12" s="980"/>
      <c r="BZ12" s="980"/>
      <c r="CA12" s="980"/>
      <c r="CB12" s="980"/>
      <c r="CC12" s="980"/>
      <c r="CD12" s="980"/>
      <c r="CE12" s="980"/>
      <c r="CF12" s="980"/>
      <c r="CG12" s="981"/>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79"/>
      <c r="DW12" s="980"/>
      <c r="DX12" s="980"/>
      <c r="DY12" s="980"/>
      <c r="DZ12" s="985"/>
      <c r="EA12" s="94"/>
    </row>
    <row r="13" spans="1:131" s="116" customFormat="1" ht="26.25" customHeight="1">
      <c r="A13" s="111">
        <v>7</v>
      </c>
      <c r="B13" s="993"/>
      <c r="C13" s="994"/>
      <c r="D13" s="994"/>
      <c r="E13" s="994"/>
      <c r="F13" s="994"/>
      <c r="G13" s="994"/>
      <c r="H13" s="994"/>
      <c r="I13" s="994"/>
      <c r="J13" s="994"/>
      <c r="K13" s="994"/>
      <c r="L13" s="994"/>
      <c r="M13" s="994"/>
      <c r="N13" s="994"/>
      <c r="O13" s="994"/>
      <c r="P13" s="995"/>
      <c r="Q13" s="1007"/>
      <c r="R13" s="1008"/>
      <c r="S13" s="1008"/>
      <c r="T13" s="1008"/>
      <c r="U13" s="1008"/>
      <c r="V13" s="1008"/>
      <c r="W13" s="1008"/>
      <c r="X13" s="1008"/>
      <c r="Y13" s="1008"/>
      <c r="Z13" s="1008"/>
      <c r="AA13" s="1008"/>
      <c r="AB13" s="1008"/>
      <c r="AC13" s="1008"/>
      <c r="AD13" s="1008"/>
      <c r="AE13" s="1009"/>
      <c r="AF13" s="999"/>
      <c r="AG13" s="1000"/>
      <c r="AH13" s="1000"/>
      <c r="AI13" s="1000"/>
      <c r="AJ13" s="1001"/>
      <c r="AK13" s="1049"/>
      <c r="AL13" s="1050"/>
      <c r="AM13" s="1050"/>
      <c r="AN13" s="1050"/>
      <c r="AO13" s="1050"/>
      <c r="AP13" s="1050"/>
      <c r="AQ13" s="1050"/>
      <c r="AR13" s="1050"/>
      <c r="AS13" s="1050"/>
      <c r="AT13" s="1050"/>
      <c r="AU13" s="1051"/>
      <c r="AV13" s="1051"/>
      <c r="AW13" s="1051"/>
      <c r="AX13" s="1051"/>
      <c r="AY13" s="1052"/>
      <c r="AZ13" s="97"/>
      <c r="BA13" s="97"/>
      <c r="BB13" s="97"/>
      <c r="BC13" s="97"/>
      <c r="BD13" s="97"/>
      <c r="BE13" s="92"/>
      <c r="BF13" s="92"/>
      <c r="BG13" s="92"/>
      <c r="BH13" s="92"/>
      <c r="BI13" s="92"/>
      <c r="BJ13" s="92"/>
      <c r="BK13" s="92"/>
      <c r="BL13" s="92"/>
      <c r="BM13" s="92"/>
      <c r="BN13" s="92"/>
      <c r="BO13" s="92"/>
      <c r="BP13" s="92"/>
      <c r="BQ13" s="111">
        <v>7</v>
      </c>
      <c r="BR13" s="114"/>
      <c r="BS13" s="979"/>
      <c r="BT13" s="980"/>
      <c r="BU13" s="980"/>
      <c r="BV13" s="980"/>
      <c r="BW13" s="980"/>
      <c r="BX13" s="980"/>
      <c r="BY13" s="980"/>
      <c r="BZ13" s="980"/>
      <c r="CA13" s="980"/>
      <c r="CB13" s="980"/>
      <c r="CC13" s="980"/>
      <c r="CD13" s="980"/>
      <c r="CE13" s="980"/>
      <c r="CF13" s="980"/>
      <c r="CG13" s="981"/>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79"/>
      <c r="DW13" s="980"/>
      <c r="DX13" s="980"/>
      <c r="DY13" s="980"/>
      <c r="DZ13" s="985"/>
      <c r="EA13" s="94"/>
    </row>
    <row r="14" spans="1:131" s="116" customFormat="1" ht="26.25" customHeight="1">
      <c r="A14" s="111">
        <v>8</v>
      </c>
      <c r="B14" s="993"/>
      <c r="C14" s="994"/>
      <c r="D14" s="994"/>
      <c r="E14" s="994"/>
      <c r="F14" s="994"/>
      <c r="G14" s="994"/>
      <c r="H14" s="994"/>
      <c r="I14" s="994"/>
      <c r="J14" s="994"/>
      <c r="K14" s="994"/>
      <c r="L14" s="994"/>
      <c r="M14" s="994"/>
      <c r="N14" s="994"/>
      <c r="O14" s="994"/>
      <c r="P14" s="995"/>
      <c r="Q14" s="1007"/>
      <c r="R14" s="1008"/>
      <c r="S14" s="1008"/>
      <c r="T14" s="1008"/>
      <c r="U14" s="1008"/>
      <c r="V14" s="1008"/>
      <c r="W14" s="1008"/>
      <c r="X14" s="1008"/>
      <c r="Y14" s="1008"/>
      <c r="Z14" s="1008"/>
      <c r="AA14" s="1008"/>
      <c r="AB14" s="1008"/>
      <c r="AC14" s="1008"/>
      <c r="AD14" s="1008"/>
      <c r="AE14" s="1009"/>
      <c r="AF14" s="999"/>
      <c r="AG14" s="1000"/>
      <c r="AH14" s="1000"/>
      <c r="AI14" s="1000"/>
      <c r="AJ14" s="1001"/>
      <c r="AK14" s="1049"/>
      <c r="AL14" s="1050"/>
      <c r="AM14" s="1050"/>
      <c r="AN14" s="1050"/>
      <c r="AO14" s="1050"/>
      <c r="AP14" s="1050"/>
      <c r="AQ14" s="1050"/>
      <c r="AR14" s="1050"/>
      <c r="AS14" s="1050"/>
      <c r="AT14" s="1050"/>
      <c r="AU14" s="1051"/>
      <c r="AV14" s="1051"/>
      <c r="AW14" s="1051"/>
      <c r="AX14" s="1051"/>
      <c r="AY14" s="1052"/>
      <c r="AZ14" s="97"/>
      <c r="BA14" s="97"/>
      <c r="BB14" s="97"/>
      <c r="BC14" s="97"/>
      <c r="BD14" s="97"/>
      <c r="BE14" s="92"/>
      <c r="BF14" s="92"/>
      <c r="BG14" s="92"/>
      <c r="BH14" s="92"/>
      <c r="BI14" s="92"/>
      <c r="BJ14" s="92"/>
      <c r="BK14" s="92"/>
      <c r="BL14" s="92"/>
      <c r="BM14" s="92"/>
      <c r="BN14" s="92"/>
      <c r="BO14" s="92"/>
      <c r="BP14" s="92"/>
      <c r="BQ14" s="111">
        <v>8</v>
      </c>
      <c r="BR14" s="114"/>
      <c r="BS14" s="979"/>
      <c r="BT14" s="980"/>
      <c r="BU14" s="980"/>
      <c r="BV14" s="980"/>
      <c r="BW14" s="980"/>
      <c r="BX14" s="980"/>
      <c r="BY14" s="980"/>
      <c r="BZ14" s="980"/>
      <c r="CA14" s="980"/>
      <c r="CB14" s="980"/>
      <c r="CC14" s="980"/>
      <c r="CD14" s="980"/>
      <c r="CE14" s="980"/>
      <c r="CF14" s="980"/>
      <c r="CG14" s="981"/>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79"/>
      <c r="DW14" s="980"/>
      <c r="DX14" s="980"/>
      <c r="DY14" s="980"/>
      <c r="DZ14" s="985"/>
      <c r="EA14" s="94"/>
    </row>
    <row r="15" spans="1:131" s="116" customFormat="1" ht="26.25" customHeight="1">
      <c r="A15" s="111">
        <v>9</v>
      </c>
      <c r="B15" s="993"/>
      <c r="C15" s="994"/>
      <c r="D15" s="994"/>
      <c r="E15" s="994"/>
      <c r="F15" s="994"/>
      <c r="G15" s="994"/>
      <c r="H15" s="994"/>
      <c r="I15" s="994"/>
      <c r="J15" s="994"/>
      <c r="K15" s="994"/>
      <c r="L15" s="994"/>
      <c r="M15" s="994"/>
      <c r="N15" s="994"/>
      <c r="O15" s="994"/>
      <c r="P15" s="995"/>
      <c r="Q15" s="1007"/>
      <c r="R15" s="1008"/>
      <c r="S15" s="1008"/>
      <c r="T15" s="1008"/>
      <c r="U15" s="1008"/>
      <c r="V15" s="1008"/>
      <c r="W15" s="1008"/>
      <c r="X15" s="1008"/>
      <c r="Y15" s="1008"/>
      <c r="Z15" s="1008"/>
      <c r="AA15" s="1008"/>
      <c r="AB15" s="1008"/>
      <c r="AC15" s="1008"/>
      <c r="AD15" s="1008"/>
      <c r="AE15" s="1009"/>
      <c r="AF15" s="999"/>
      <c r="AG15" s="1000"/>
      <c r="AH15" s="1000"/>
      <c r="AI15" s="1000"/>
      <c r="AJ15" s="1001"/>
      <c r="AK15" s="1049"/>
      <c r="AL15" s="1050"/>
      <c r="AM15" s="1050"/>
      <c r="AN15" s="1050"/>
      <c r="AO15" s="1050"/>
      <c r="AP15" s="1050"/>
      <c r="AQ15" s="1050"/>
      <c r="AR15" s="1050"/>
      <c r="AS15" s="1050"/>
      <c r="AT15" s="1050"/>
      <c r="AU15" s="1051"/>
      <c r="AV15" s="1051"/>
      <c r="AW15" s="1051"/>
      <c r="AX15" s="1051"/>
      <c r="AY15" s="1052"/>
      <c r="AZ15" s="97"/>
      <c r="BA15" s="97"/>
      <c r="BB15" s="97"/>
      <c r="BC15" s="97"/>
      <c r="BD15" s="97"/>
      <c r="BE15" s="92"/>
      <c r="BF15" s="92"/>
      <c r="BG15" s="92"/>
      <c r="BH15" s="92"/>
      <c r="BI15" s="92"/>
      <c r="BJ15" s="92"/>
      <c r="BK15" s="92"/>
      <c r="BL15" s="92"/>
      <c r="BM15" s="92"/>
      <c r="BN15" s="92"/>
      <c r="BO15" s="92"/>
      <c r="BP15" s="92"/>
      <c r="BQ15" s="111">
        <v>9</v>
      </c>
      <c r="BR15" s="114"/>
      <c r="BS15" s="979"/>
      <c r="BT15" s="980"/>
      <c r="BU15" s="980"/>
      <c r="BV15" s="980"/>
      <c r="BW15" s="980"/>
      <c r="BX15" s="980"/>
      <c r="BY15" s="980"/>
      <c r="BZ15" s="980"/>
      <c r="CA15" s="980"/>
      <c r="CB15" s="980"/>
      <c r="CC15" s="980"/>
      <c r="CD15" s="980"/>
      <c r="CE15" s="980"/>
      <c r="CF15" s="980"/>
      <c r="CG15" s="981"/>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79"/>
      <c r="DW15" s="980"/>
      <c r="DX15" s="980"/>
      <c r="DY15" s="980"/>
      <c r="DZ15" s="985"/>
      <c r="EA15" s="94"/>
    </row>
    <row r="16" spans="1:131" s="116" customFormat="1" ht="26.25" customHeight="1">
      <c r="A16" s="111">
        <v>10</v>
      </c>
      <c r="B16" s="993"/>
      <c r="C16" s="994"/>
      <c r="D16" s="994"/>
      <c r="E16" s="994"/>
      <c r="F16" s="994"/>
      <c r="G16" s="994"/>
      <c r="H16" s="994"/>
      <c r="I16" s="994"/>
      <c r="J16" s="994"/>
      <c r="K16" s="994"/>
      <c r="L16" s="994"/>
      <c r="M16" s="994"/>
      <c r="N16" s="994"/>
      <c r="O16" s="994"/>
      <c r="P16" s="995"/>
      <c r="Q16" s="1007"/>
      <c r="R16" s="1008"/>
      <c r="S16" s="1008"/>
      <c r="T16" s="1008"/>
      <c r="U16" s="1008"/>
      <c r="V16" s="1008"/>
      <c r="W16" s="1008"/>
      <c r="X16" s="1008"/>
      <c r="Y16" s="1008"/>
      <c r="Z16" s="1008"/>
      <c r="AA16" s="1008"/>
      <c r="AB16" s="1008"/>
      <c r="AC16" s="1008"/>
      <c r="AD16" s="1008"/>
      <c r="AE16" s="1009"/>
      <c r="AF16" s="999"/>
      <c r="AG16" s="1000"/>
      <c r="AH16" s="1000"/>
      <c r="AI16" s="1000"/>
      <c r="AJ16" s="1001"/>
      <c r="AK16" s="1049"/>
      <c r="AL16" s="1050"/>
      <c r="AM16" s="1050"/>
      <c r="AN16" s="1050"/>
      <c r="AO16" s="1050"/>
      <c r="AP16" s="1050"/>
      <c r="AQ16" s="1050"/>
      <c r="AR16" s="1050"/>
      <c r="AS16" s="1050"/>
      <c r="AT16" s="1050"/>
      <c r="AU16" s="1051"/>
      <c r="AV16" s="1051"/>
      <c r="AW16" s="1051"/>
      <c r="AX16" s="1051"/>
      <c r="AY16" s="1052"/>
      <c r="AZ16" s="97"/>
      <c r="BA16" s="97"/>
      <c r="BB16" s="97"/>
      <c r="BC16" s="97"/>
      <c r="BD16" s="97"/>
      <c r="BE16" s="92"/>
      <c r="BF16" s="92"/>
      <c r="BG16" s="92"/>
      <c r="BH16" s="92"/>
      <c r="BI16" s="92"/>
      <c r="BJ16" s="92"/>
      <c r="BK16" s="92"/>
      <c r="BL16" s="92"/>
      <c r="BM16" s="92"/>
      <c r="BN16" s="92"/>
      <c r="BO16" s="92"/>
      <c r="BP16" s="92"/>
      <c r="BQ16" s="111">
        <v>10</v>
      </c>
      <c r="BR16" s="114"/>
      <c r="BS16" s="979"/>
      <c r="BT16" s="980"/>
      <c r="BU16" s="980"/>
      <c r="BV16" s="980"/>
      <c r="BW16" s="980"/>
      <c r="BX16" s="980"/>
      <c r="BY16" s="980"/>
      <c r="BZ16" s="980"/>
      <c r="CA16" s="980"/>
      <c r="CB16" s="980"/>
      <c r="CC16" s="980"/>
      <c r="CD16" s="980"/>
      <c r="CE16" s="980"/>
      <c r="CF16" s="980"/>
      <c r="CG16" s="981"/>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79"/>
      <c r="DW16" s="980"/>
      <c r="DX16" s="980"/>
      <c r="DY16" s="980"/>
      <c r="DZ16" s="985"/>
      <c r="EA16" s="94"/>
    </row>
    <row r="17" spans="1:131" s="116" customFormat="1" ht="26.25" customHeight="1">
      <c r="A17" s="111">
        <v>11</v>
      </c>
      <c r="B17" s="993"/>
      <c r="C17" s="994"/>
      <c r="D17" s="994"/>
      <c r="E17" s="994"/>
      <c r="F17" s="994"/>
      <c r="G17" s="994"/>
      <c r="H17" s="994"/>
      <c r="I17" s="994"/>
      <c r="J17" s="994"/>
      <c r="K17" s="994"/>
      <c r="L17" s="994"/>
      <c r="M17" s="994"/>
      <c r="N17" s="994"/>
      <c r="O17" s="994"/>
      <c r="P17" s="995"/>
      <c r="Q17" s="1007"/>
      <c r="R17" s="1008"/>
      <c r="S17" s="1008"/>
      <c r="T17" s="1008"/>
      <c r="U17" s="1008"/>
      <c r="V17" s="1008"/>
      <c r="W17" s="1008"/>
      <c r="X17" s="1008"/>
      <c r="Y17" s="1008"/>
      <c r="Z17" s="1008"/>
      <c r="AA17" s="1008"/>
      <c r="AB17" s="1008"/>
      <c r="AC17" s="1008"/>
      <c r="AD17" s="1008"/>
      <c r="AE17" s="1009"/>
      <c r="AF17" s="999"/>
      <c r="AG17" s="1000"/>
      <c r="AH17" s="1000"/>
      <c r="AI17" s="1000"/>
      <c r="AJ17" s="1001"/>
      <c r="AK17" s="1049"/>
      <c r="AL17" s="1050"/>
      <c r="AM17" s="1050"/>
      <c r="AN17" s="1050"/>
      <c r="AO17" s="1050"/>
      <c r="AP17" s="1050"/>
      <c r="AQ17" s="1050"/>
      <c r="AR17" s="1050"/>
      <c r="AS17" s="1050"/>
      <c r="AT17" s="1050"/>
      <c r="AU17" s="1051"/>
      <c r="AV17" s="1051"/>
      <c r="AW17" s="1051"/>
      <c r="AX17" s="1051"/>
      <c r="AY17" s="1052"/>
      <c r="AZ17" s="97"/>
      <c r="BA17" s="97"/>
      <c r="BB17" s="97"/>
      <c r="BC17" s="97"/>
      <c r="BD17" s="97"/>
      <c r="BE17" s="92"/>
      <c r="BF17" s="92"/>
      <c r="BG17" s="92"/>
      <c r="BH17" s="92"/>
      <c r="BI17" s="92"/>
      <c r="BJ17" s="92"/>
      <c r="BK17" s="92"/>
      <c r="BL17" s="92"/>
      <c r="BM17" s="92"/>
      <c r="BN17" s="92"/>
      <c r="BO17" s="92"/>
      <c r="BP17" s="92"/>
      <c r="BQ17" s="111">
        <v>11</v>
      </c>
      <c r="BR17" s="114"/>
      <c r="BS17" s="979"/>
      <c r="BT17" s="980"/>
      <c r="BU17" s="980"/>
      <c r="BV17" s="980"/>
      <c r="BW17" s="980"/>
      <c r="BX17" s="980"/>
      <c r="BY17" s="980"/>
      <c r="BZ17" s="980"/>
      <c r="CA17" s="980"/>
      <c r="CB17" s="980"/>
      <c r="CC17" s="980"/>
      <c r="CD17" s="980"/>
      <c r="CE17" s="980"/>
      <c r="CF17" s="980"/>
      <c r="CG17" s="981"/>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79"/>
      <c r="DW17" s="980"/>
      <c r="DX17" s="980"/>
      <c r="DY17" s="980"/>
      <c r="DZ17" s="985"/>
      <c r="EA17" s="94"/>
    </row>
    <row r="18" spans="1:131" s="116" customFormat="1" ht="26.25" customHeight="1">
      <c r="A18" s="111">
        <v>12</v>
      </c>
      <c r="B18" s="993"/>
      <c r="C18" s="994"/>
      <c r="D18" s="994"/>
      <c r="E18" s="994"/>
      <c r="F18" s="994"/>
      <c r="G18" s="994"/>
      <c r="H18" s="994"/>
      <c r="I18" s="994"/>
      <c r="J18" s="994"/>
      <c r="K18" s="994"/>
      <c r="L18" s="994"/>
      <c r="M18" s="994"/>
      <c r="N18" s="994"/>
      <c r="O18" s="994"/>
      <c r="P18" s="995"/>
      <c r="Q18" s="1007"/>
      <c r="R18" s="1008"/>
      <c r="S18" s="1008"/>
      <c r="T18" s="1008"/>
      <c r="U18" s="1008"/>
      <c r="V18" s="1008"/>
      <c r="W18" s="1008"/>
      <c r="X18" s="1008"/>
      <c r="Y18" s="1008"/>
      <c r="Z18" s="1008"/>
      <c r="AA18" s="1008"/>
      <c r="AB18" s="1008"/>
      <c r="AC18" s="1008"/>
      <c r="AD18" s="1008"/>
      <c r="AE18" s="1009"/>
      <c r="AF18" s="999"/>
      <c r="AG18" s="1000"/>
      <c r="AH18" s="1000"/>
      <c r="AI18" s="1000"/>
      <c r="AJ18" s="1001"/>
      <c r="AK18" s="1049"/>
      <c r="AL18" s="1050"/>
      <c r="AM18" s="1050"/>
      <c r="AN18" s="1050"/>
      <c r="AO18" s="1050"/>
      <c r="AP18" s="1050"/>
      <c r="AQ18" s="1050"/>
      <c r="AR18" s="1050"/>
      <c r="AS18" s="1050"/>
      <c r="AT18" s="1050"/>
      <c r="AU18" s="1051"/>
      <c r="AV18" s="1051"/>
      <c r="AW18" s="1051"/>
      <c r="AX18" s="1051"/>
      <c r="AY18" s="1052"/>
      <c r="AZ18" s="97"/>
      <c r="BA18" s="97"/>
      <c r="BB18" s="97"/>
      <c r="BC18" s="97"/>
      <c r="BD18" s="97"/>
      <c r="BE18" s="92"/>
      <c r="BF18" s="92"/>
      <c r="BG18" s="92"/>
      <c r="BH18" s="92"/>
      <c r="BI18" s="92"/>
      <c r="BJ18" s="92"/>
      <c r="BK18" s="92"/>
      <c r="BL18" s="92"/>
      <c r="BM18" s="92"/>
      <c r="BN18" s="92"/>
      <c r="BO18" s="92"/>
      <c r="BP18" s="92"/>
      <c r="BQ18" s="111">
        <v>12</v>
      </c>
      <c r="BR18" s="114"/>
      <c r="BS18" s="979"/>
      <c r="BT18" s="980"/>
      <c r="BU18" s="980"/>
      <c r="BV18" s="980"/>
      <c r="BW18" s="980"/>
      <c r="BX18" s="980"/>
      <c r="BY18" s="980"/>
      <c r="BZ18" s="980"/>
      <c r="CA18" s="980"/>
      <c r="CB18" s="980"/>
      <c r="CC18" s="980"/>
      <c r="CD18" s="980"/>
      <c r="CE18" s="980"/>
      <c r="CF18" s="980"/>
      <c r="CG18" s="981"/>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79"/>
      <c r="DW18" s="980"/>
      <c r="DX18" s="980"/>
      <c r="DY18" s="980"/>
      <c r="DZ18" s="985"/>
      <c r="EA18" s="94"/>
    </row>
    <row r="19" spans="1:131" s="116" customFormat="1" ht="26.25" customHeight="1">
      <c r="A19" s="111">
        <v>13</v>
      </c>
      <c r="B19" s="993"/>
      <c r="C19" s="994"/>
      <c r="D19" s="994"/>
      <c r="E19" s="994"/>
      <c r="F19" s="994"/>
      <c r="G19" s="994"/>
      <c r="H19" s="994"/>
      <c r="I19" s="994"/>
      <c r="J19" s="994"/>
      <c r="K19" s="994"/>
      <c r="L19" s="994"/>
      <c r="M19" s="994"/>
      <c r="N19" s="994"/>
      <c r="O19" s="994"/>
      <c r="P19" s="995"/>
      <c r="Q19" s="1007"/>
      <c r="R19" s="1008"/>
      <c r="S19" s="1008"/>
      <c r="T19" s="1008"/>
      <c r="U19" s="1008"/>
      <c r="V19" s="1008"/>
      <c r="W19" s="1008"/>
      <c r="X19" s="1008"/>
      <c r="Y19" s="1008"/>
      <c r="Z19" s="1008"/>
      <c r="AA19" s="1008"/>
      <c r="AB19" s="1008"/>
      <c r="AC19" s="1008"/>
      <c r="AD19" s="1008"/>
      <c r="AE19" s="1009"/>
      <c r="AF19" s="999"/>
      <c r="AG19" s="1000"/>
      <c r="AH19" s="1000"/>
      <c r="AI19" s="1000"/>
      <c r="AJ19" s="1001"/>
      <c r="AK19" s="1049"/>
      <c r="AL19" s="1050"/>
      <c r="AM19" s="1050"/>
      <c r="AN19" s="1050"/>
      <c r="AO19" s="1050"/>
      <c r="AP19" s="1050"/>
      <c r="AQ19" s="1050"/>
      <c r="AR19" s="1050"/>
      <c r="AS19" s="1050"/>
      <c r="AT19" s="1050"/>
      <c r="AU19" s="1051"/>
      <c r="AV19" s="1051"/>
      <c r="AW19" s="1051"/>
      <c r="AX19" s="1051"/>
      <c r="AY19" s="1052"/>
      <c r="AZ19" s="97"/>
      <c r="BA19" s="97"/>
      <c r="BB19" s="97"/>
      <c r="BC19" s="97"/>
      <c r="BD19" s="97"/>
      <c r="BE19" s="92"/>
      <c r="BF19" s="92"/>
      <c r="BG19" s="92"/>
      <c r="BH19" s="92"/>
      <c r="BI19" s="92"/>
      <c r="BJ19" s="92"/>
      <c r="BK19" s="92"/>
      <c r="BL19" s="92"/>
      <c r="BM19" s="92"/>
      <c r="BN19" s="92"/>
      <c r="BO19" s="92"/>
      <c r="BP19" s="92"/>
      <c r="BQ19" s="111">
        <v>13</v>
      </c>
      <c r="BR19" s="114"/>
      <c r="BS19" s="979"/>
      <c r="BT19" s="980"/>
      <c r="BU19" s="980"/>
      <c r="BV19" s="980"/>
      <c r="BW19" s="980"/>
      <c r="BX19" s="980"/>
      <c r="BY19" s="980"/>
      <c r="BZ19" s="980"/>
      <c r="CA19" s="980"/>
      <c r="CB19" s="980"/>
      <c r="CC19" s="980"/>
      <c r="CD19" s="980"/>
      <c r="CE19" s="980"/>
      <c r="CF19" s="980"/>
      <c r="CG19" s="981"/>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79"/>
      <c r="DW19" s="980"/>
      <c r="DX19" s="980"/>
      <c r="DY19" s="980"/>
      <c r="DZ19" s="985"/>
      <c r="EA19" s="94"/>
    </row>
    <row r="20" spans="1:131" s="116" customFormat="1" ht="26.25" customHeight="1">
      <c r="A20" s="111">
        <v>14</v>
      </c>
      <c r="B20" s="993"/>
      <c r="C20" s="994"/>
      <c r="D20" s="994"/>
      <c r="E20" s="994"/>
      <c r="F20" s="994"/>
      <c r="G20" s="994"/>
      <c r="H20" s="994"/>
      <c r="I20" s="994"/>
      <c r="J20" s="994"/>
      <c r="K20" s="994"/>
      <c r="L20" s="994"/>
      <c r="M20" s="994"/>
      <c r="N20" s="994"/>
      <c r="O20" s="994"/>
      <c r="P20" s="995"/>
      <c r="Q20" s="1007"/>
      <c r="R20" s="1008"/>
      <c r="S20" s="1008"/>
      <c r="T20" s="1008"/>
      <c r="U20" s="1008"/>
      <c r="V20" s="1008"/>
      <c r="W20" s="1008"/>
      <c r="X20" s="1008"/>
      <c r="Y20" s="1008"/>
      <c r="Z20" s="1008"/>
      <c r="AA20" s="1008"/>
      <c r="AB20" s="1008"/>
      <c r="AC20" s="1008"/>
      <c r="AD20" s="1008"/>
      <c r="AE20" s="1009"/>
      <c r="AF20" s="999"/>
      <c r="AG20" s="1000"/>
      <c r="AH20" s="1000"/>
      <c r="AI20" s="1000"/>
      <c r="AJ20" s="1001"/>
      <c r="AK20" s="1049"/>
      <c r="AL20" s="1050"/>
      <c r="AM20" s="1050"/>
      <c r="AN20" s="1050"/>
      <c r="AO20" s="1050"/>
      <c r="AP20" s="1050"/>
      <c r="AQ20" s="1050"/>
      <c r="AR20" s="1050"/>
      <c r="AS20" s="1050"/>
      <c r="AT20" s="1050"/>
      <c r="AU20" s="1051"/>
      <c r="AV20" s="1051"/>
      <c r="AW20" s="1051"/>
      <c r="AX20" s="1051"/>
      <c r="AY20" s="1052"/>
      <c r="AZ20" s="97"/>
      <c r="BA20" s="97"/>
      <c r="BB20" s="97"/>
      <c r="BC20" s="97"/>
      <c r="BD20" s="97"/>
      <c r="BE20" s="92"/>
      <c r="BF20" s="92"/>
      <c r="BG20" s="92"/>
      <c r="BH20" s="92"/>
      <c r="BI20" s="92"/>
      <c r="BJ20" s="92"/>
      <c r="BK20" s="92"/>
      <c r="BL20" s="92"/>
      <c r="BM20" s="92"/>
      <c r="BN20" s="92"/>
      <c r="BO20" s="92"/>
      <c r="BP20" s="92"/>
      <c r="BQ20" s="111">
        <v>14</v>
      </c>
      <c r="BR20" s="114"/>
      <c r="BS20" s="979"/>
      <c r="BT20" s="980"/>
      <c r="BU20" s="980"/>
      <c r="BV20" s="980"/>
      <c r="BW20" s="980"/>
      <c r="BX20" s="980"/>
      <c r="BY20" s="980"/>
      <c r="BZ20" s="980"/>
      <c r="CA20" s="980"/>
      <c r="CB20" s="980"/>
      <c r="CC20" s="980"/>
      <c r="CD20" s="980"/>
      <c r="CE20" s="980"/>
      <c r="CF20" s="980"/>
      <c r="CG20" s="981"/>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79"/>
      <c r="DW20" s="980"/>
      <c r="DX20" s="980"/>
      <c r="DY20" s="980"/>
      <c r="DZ20" s="985"/>
      <c r="EA20" s="94"/>
    </row>
    <row r="21" spans="1:131" s="116" customFormat="1" ht="26.25" customHeight="1" thickBot="1">
      <c r="A21" s="111">
        <v>15</v>
      </c>
      <c r="B21" s="993"/>
      <c r="C21" s="994"/>
      <c r="D21" s="994"/>
      <c r="E21" s="994"/>
      <c r="F21" s="994"/>
      <c r="G21" s="994"/>
      <c r="H21" s="994"/>
      <c r="I21" s="994"/>
      <c r="J21" s="994"/>
      <c r="K21" s="994"/>
      <c r="L21" s="994"/>
      <c r="M21" s="994"/>
      <c r="N21" s="994"/>
      <c r="O21" s="994"/>
      <c r="P21" s="995"/>
      <c r="Q21" s="1007"/>
      <c r="R21" s="1008"/>
      <c r="S21" s="1008"/>
      <c r="T21" s="1008"/>
      <c r="U21" s="1008"/>
      <c r="V21" s="1008"/>
      <c r="W21" s="1008"/>
      <c r="X21" s="1008"/>
      <c r="Y21" s="1008"/>
      <c r="Z21" s="1008"/>
      <c r="AA21" s="1008"/>
      <c r="AB21" s="1008"/>
      <c r="AC21" s="1008"/>
      <c r="AD21" s="1008"/>
      <c r="AE21" s="1009"/>
      <c r="AF21" s="999"/>
      <c r="AG21" s="1000"/>
      <c r="AH21" s="1000"/>
      <c r="AI21" s="1000"/>
      <c r="AJ21" s="1001"/>
      <c r="AK21" s="1049"/>
      <c r="AL21" s="1050"/>
      <c r="AM21" s="1050"/>
      <c r="AN21" s="1050"/>
      <c r="AO21" s="1050"/>
      <c r="AP21" s="1050"/>
      <c r="AQ21" s="1050"/>
      <c r="AR21" s="1050"/>
      <c r="AS21" s="1050"/>
      <c r="AT21" s="1050"/>
      <c r="AU21" s="1051"/>
      <c r="AV21" s="1051"/>
      <c r="AW21" s="1051"/>
      <c r="AX21" s="1051"/>
      <c r="AY21" s="1052"/>
      <c r="AZ21" s="97"/>
      <c r="BA21" s="97"/>
      <c r="BB21" s="97"/>
      <c r="BC21" s="97"/>
      <c r="BD21" s="97"/>
      <c r="BE21" s="92"/>
      <c r="BF21" s="92"/>
      <c r="BG21" s="92"/>
      <c r="BH21" s="92"/>
      <c r="BI21" s="92"/>
      <c r="BJ21" s="92"/>
      <c r="BK21" s="92"/>
      <c r="BL21" s="92"/>
      <c r="BM21" s="92"/>
      <c r="BN21" s="92"/>
      <c r="BO21" s="92"/>
      <c r="BP21" s="92"/>
      <c r="BQ21" s="111">
        <v>15</v>
      </c>
      <c r="BR21" s="114"/>
      <c r="BS21" s="979"/>
      <c r="BT21" s="980"/>
      <c r="BU21" s="980"/>
      <c r="BV21" s="980"/>
      <c r="BW21" s="980"/>
      <c r="BX21" s="980"/>
      <c r="BY21" s="980"/>
      <c r="BZ21" s="980"/>
      <c r="CA21" s="980"/>
      <c r="CB21" s="980"/>
      <c r="CC21" s="980"/>
      <c r="CD21" s="980"/>
      <c r="CE21" s="980"/>
      <c r="CF21" s="980"/>
      <c r="CG21" s="981"/>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79"/>
      <c r="DW21" s="980"/>
      <c r="DX21" s="980"/>
      <c r="DY21" s="980"/>
      <c r="DZ21" s="985"/>
      <c r="EA21" s="94"/>
    </row>
    <row r="22" spans="1:131" s="116" customFormat="1" ht="26.25" customHeight="1">
      <c r="A22" s="111">
        <v>16</v>
      </c>
      <c r="B22" s="993"/>
      <c r="C22" s="994"/>
      <c r="D22" s="994"/>
      <c r="E22" s="994"/>
      <c r="F22" s="994"/>
      <c r="G22" s="994"/>
      <c r="H22" s="994"/>
      <c r="I22" s="994"/>
      <c r="J22" s="994"/>
      <c r="K22" s="994"/>
      <c r="L22" s="994"/>
      <c r="M22" s="994"/>
      <c r="N22" s="994"/>
      <c r="O22" s="994"/>
      <c r="P22" s="995"/>
      <c r="Q22" s="1042"/>
      <c r="R22" s="1043"/>
      <c r="S22" s="1043"/>
      <c r="T22" s="1043"/>
      <c r="U22" s="1043"/>
      <c r="V22" s="1043"/>
      <c r="W22" s="1043"/>
      <c r="X22" s="1043"/>
      <c r="Y22" s="1043"/>
      <c r="Z22" s="1043"/>
      <c r="AA22" s="1043"/>
      <c r="AB22" s="1043"/>
      <c r="AC22" s="1043"/>
      <c r="AD22" s="1043"/>
      <c r="AE22" s="1044"/>
      <c r="AF22" s="999"/>
      <c r="AG22" s="1000"/>
      <c r="AH22" s="1000"/>
      <c r="AI22" s="1000"/>
      <c r="AJ22" s="1001"/>
      <c r="AK22" s="1045"/>
      <c r="AL22" s="1046"/>
      <c r="AM22" s="1046"/>
      <c r="AN22" s="1046"/>
      <c r="AO22" s="1046"/>
      <c r="AP22" s="1046"/>
      <c r="AQ22" s="1046"/>
      <c r="AR22" s="1046"/>
      <c r="AS22" s="1046"/>
      <c r="AT22" s="1046"/>
      <c r="AU22" s="1047"/>
      <c r="AV22" s="1047"/>
      <c r="AW22" s="1047"/>
      <c r="AX22" s="1047"/>
      <c r="AY22" s="1048"/>
      <c r="AZ22" s="1005" t="s">
        <v>418</v>
      </c>
      <c r="BA22" s="1005"/>
      <c r="BB22" s="1005"/>
      <c r="BC22" s="1005"/>
      <c r="BD22" s="1006"/>
      <c r="BE22" s="92"/>
      <c r="BF22" s="92"/>
      <c r="BG22" s="92"/>
      <c r="BH22" s="92"/>
      <c r="BI22" s="92"/>
      <c r="BJ22" s="92"/>
      <c r="BK22" s="92"/>
      <c r="BL22" s="92"/>
      <c r="BM22" s="92"/>
      <c r="BN22" s="92"/>
      <c r="BO22" s="92"/>
      <c r="BP22" s="92"/>
      <c r="BQ22" s="111">
        <v>16</v>
      </c>
      <c r="BR22" s="114"/>
      <c r="BS22" s="979"/>
      <c r="BT22" s="980"/>
      <c r="BU22" s="980"/>
      <c r="BV22" s="980"/>
      <c r="BW22" s="980"/>
      <c r="BX22" s="980"/>
      <c r="BY22" s="980"/>
      <c r="BZ22" s="980"/>
      <c r="CA22" s="980"/>
      <c r="CB22" s="980"/>
      <c r="CC22" s="980"/>
      <c r="CD22" s="980"/>
      <c r="CE22" s="980"/>
      <c r="CF22" s="980"/>
      <c r="CG22" s="981"/>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79"/>
      <c r="DW22" s="980"/>
      <c r="DX22" s="980"/>
      <c r="DY22" s="980"/>
      <c r="DZ22" s="985"/>
      <c r="EA22" s="94"/>
    </row>
    <row r="23" spans="1:131" s="116" customFormat="1" ht="26.25" customHeight="1" thickBot="1">
      <c r="A23" s="109" t="s">
        <v>376</v>
      </c>
      <c r="B23" s="917" t="s">
        <v>417</v>
      </c>
      <c r="C23" s="918"/>
      <c r="D23" s="918"/>
      <c r="E23" s="918"/>
      <c r="F23" s="918"/>
      <c r="G23" s="918"/>
      <c r="H23" s="918"/>
      <c r="I23" s="918"/>
      <c r="J23" s="918"/>
      <c r="K23" s="918"/>
      <c r="L23" s="918"/>
      <c r="M23" s="918"/>
      <c r="N23" s="918"/>
      <c r="O23" s="918"/>
      <c r="P23" s="919"/>
      <c r="Q23" s="1030">
        <v>9449</v>
      </c>
      <c r="R23" s="1031"/>
      <c r="S23" s="1031"/>
      <c r="T23" s="1031"/>
      <c r="U23" s="1031"/>
      <c r="V23" s="1031">
        <v>8922</v>
      </c>
      <c r="W23" s="1031"/>
      <c r="X23" s="1031"/>
      <c r="Y23" s="1031"/>
      <c r="Z23" s="1031"/>
      <c r="AA23" s="1031">
        <v>527</v>
      </c>
      <c r="AB23" s="1031"/>
      <c r="AC23" s="1031"/>
      <c r="AD23" s="1031"/>
      <c r="AE23" s="1032"/>
      <c r="AF23" s="1033">
        <v>433</v>
      </c>
      <c r="AG23" s="1031"/>
      <c r="AH23" s="1031"/>
      <c r="AI23" s="1031"/>
      <c r="AJ23" s="1034"/>
      <c r="AK23" s="1035"/>
      <c r="AL23" s="1036"/>
      <c r="AM23" s="1036"/>
      <c r="AN23" s="1036"/>
      <c r="AO23" s="1036"/>
      <c r="AP23" s="1031">
        <v>2445</v>
      </c>
      <c r="AQ23" s="1031"/>
      <c r="AR23" s="1031"/>
      <c r="AS23" s="1031"/>
      <c r="AT23" s="1031"/>
      <c r="AU23" s="1037"/>
      <c r="AV23" s="1037"/>
      <c r="AW23" s="1037"/>
      <c r="AX23" s="1037"/>
      <c r="AY23" s="1038"/>
      <c r="AZ23" s="1039" t="s">
        <v>46</v>
      </c>
      <c r="BA23" s="1040"/>
      <c r="BB23" s="1040"/>
      <c r="BC23" s="1040"/>
      <c r="BD23" s="1041"/>
      <c r="BE23" s="92"/>
      <c r="BF23" s="92"/>
      <c r="BG23" s="92"/>
      <c r="BH23" s="92"/>
      <c r="BI23" s="92"/>
      <c r="BJ23" s="92"/>
      <c r="BK23" s="92"/>
      <c r="BL23" s="92"/>
      <c r="BM23" s="92"/>
      <c r="BN23" s="92"/>
      <c r="BO23" s="92"/>
      <c r="BP23" s="92"/>
      <c r="BQ23" s="111">
        <v>17</v>
      </c>
      <c r="BR23" s="114"/>
      <c r="BS23" s="979"/>
      <c r="BT23" s="980"/>
      <c r="BU23" s="980"/>
      <c r="BV23" s="980"/>
      <c r="BW23" s="980"/>
      <c r="BX23" s="980"/>
      <c r="BY23" s="980"/>
      <c r="BZ23" s="980"/>
      <c r="CA23" s="980"/>
      <c r="CB23" s="980"/>
      <c r="CC23" s="980"/>
      <c r="CD23" s="980"/>
      <c r="CE23" s="980"/>
      <c r="CF23" s="980"/>
      <c r="CG23" s="981"/>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79"/>
      <c r="DW23" s="980"/>
      <c r="DX23" s="980"/>
      <c r="DY23" s="980"/>
      <c r="DZ23" s="985"/>
      <c r="EA23" s="94"/>
    </row>
    <row r="24" spans="1:131" s="116" customFormat="1" ht="26.25" customHeight="1">
      <c r="A24" s="1028" t="s">
        <v>416</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97"/>
      <c r="BA24" s="97"/>
      <c r="BB24" s="97"/>
      <c r="BC24" s="97"/>
      <c r="BD24" s="97"/>
      <c r="BE24" s="92"/>
      <c r="BF24" s="92"/>
      <c r="BG24" s="92"/>
      <c r="BH24" s="92"/>
      <c r="BI24" s="92"/>
      <c r="BJ24" s="92"/>
      <c r="BK24" s="92"/>
      <c r="BL24" s="92"/>
      <c r="BM24" s="92"/>
      <c r="BN24" s="92"/>
      <c r="BO24" s="92"/>
      <c r="BP24" s="92"/>
      <c r="BQ24" s="111">
        <v>18</v>
      </c>
      <c r="BR24" s="114"/>
      <c r="BS24" s="979"/>
      <c r="BT24" s="980"/>
      <c r="BU24" s="980"/>
      <c r="BV24" s="980"/>
      <c r="BW24" s="980"/>
      <c r="BX24" s="980"/>
      <c r="BY24" s="980"/>
      <c r="BZ24" s="980"/>
      <c r="CA24" s="980"/>
      <c r="CB24" s="980"/>
      <c r="CC24" s="980"/>
      <c r="CD24" s="980"/>
      <c r="CE24" s="980"/>
      <c r="CF24" s="980"/>
      <c r="CG24" s="981"/>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79"/>
      <c r="DW24" s="980"/>
      <c r="DX24" s="980"/>
      <c r="DY24" s="980"/>
      <c r="DZ24" s="985"/>
      <c r="EA24" s="94"/>
    </row>
    <row r="25" spans="1:131" ht="26.25" customHeight="1" thickBot="1">
      <c r="A25" s="1029" t="s">
        <v>415</v>
      </c>
      <c r="B25" s="1029"/>
      <c r="C25" s="1029"/>
      <c r="D25" s="1029"/>
      <c r="E25" s="1029"/>
      <c r="F25" s="1029"/>
      <c r="G25" s="1029"/>
      <c r="H25" s="1029"/>
      <c r="I25" s="1029"/>
      <c r="J25" s="1029"/>
      <c r="K25" s="1029"/>
      <c r="L25" s="1029"/>
      <c r="M25" s="1029"/>
      <c r="N25" s="1029"/>
      <c r="O25" s="1029"/>
      <c r="P25" s="1029"/>
      <c r="Q25" s="1029"/>
      <c r="R25" s="1029"/>
      <c r="S25" s="1029"/>
      <c r="T25" s="1029"/>
      <c r="U25" s="1029"/>
      <c r="V25" s="1029"/>
      <c r="W25" s="1029"/>
      <c r="X25" s="1029"/>
      <c r="Y25" s="1029"/>
      <c r="Z25" s="1029"/>
      <c r="AA25" s="1029"/>
      <c r="AB25" s="1029"/>
      <c r="AC25" s="1029"/>
      <c r="AD25" s="1029"/>
      <c r="AE25" s="1029"/>
      <c r="AF25" s="1029"/>
      <c r="AG25" s="1029"/>
      <c r="AH25" s="1029"/>
      <c r="AI25" s="1029"/>
      <c r="AJ25" s="1029"/>
      <c r="AK25" s="1029"/>
      <c r="AL25" s="1029"/>
      <c r="AM25" s="1029"/>
      <c r="AN25" s="1029"/>
      <c r="AO25" s="1029"/>
      <c r="AP25" s="1029"/>
      <c r="AQ25" s="1029"/>
      <c r="AR25" s="1029"/>
      <c r="AS25" s="1029"/>
      <c r="AT25" s="1029"/>
      <c r="AU25" s="1029"/>
      <c r="AV25" s="1029"/>
      <c r="AW25" s="1029"/>
      <c r="AX25" s="1029"/>
      <c r="AY25" s="1029"/>
      <c r="AZ25" s="1029"/>
      <c r="BA25" s="1029"/>
      <c r="BB25" s="1029"/>
      <c r="BC25" s="1029"/>
      <c r="BD25" s="1029"/>
      <c r="BE25" s="1029"/>
      <c r="BF25" s="1029"/>
      <c r="BG25" s="1029"/>
      <c r="BH25" s="1029"/>
      <c r="BI25" s="1029"/>
      <c r="BJ25" s="97"/>
      <c r="BK25" s="97"/>
      <c r="BL25" s="97"/>
      <c r="BM25" s="97"/>
      <c r="BN25" s="97"/>
      <c r="BO25" s="104"/>
      <c r="BP25" s="104"/>
      <c r="BQ25" s="111">
        <v>19</v>
      </c>
      <c r="BR25" s="114"/>
      <c r="BS25" s="979"/>
      <c r="BT25" s="980"/>
      <c r="BU25" s="980"/>
      <c r="BV25" s="980"/>
      <c r="BW25" s="980"/>
      <c r="BX25" s="980"/>
      <c r="BY25" s="980"/>
      <c r="BZ25" s="980"/>
      <c r="CA25" s="980"/>
      <c r="CB25" s="980"/>
      <c r="CC25" s="980"/>
      <c r="CD25" s="980"/>
      <c r="CE25" s="980"/>
      <c r="CF25" s="980"/>
      <c r="CG25" s="981"/>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79"/>
      <c r="DW25" s="980"/>
      <c r="DX25" s="980"/>
      <c r="DY25" s="980"/>
      <c r="DZ25" s="985"/>
      <c r="EA25" s="91"/>
    </row>
    <row r="26" spans="1:131" ht="26.25" customHeight="1">
      <c r="A26" s="958" t="s">
        <v>414</v>
      </c>
      <c r="B26" s="959"/>
      <c r="C26" s="959"/>
      <c r="D26" s="959"/>
      <c r="E26" s="959"/>
      <c r="F26" s="959"/>
      <c r="G26" s="959"/>
      <c r="H26" s="959"/>
      <c r="I26" s="959"/>
      <c r="J26" s="959"/>
      <c r="K26" s="959"/>
      <c r="L26" s="959"/>
      <c r="M26" s="959"/>
      <c r="N26" s="959"/>
      <c r="O26" s="959"/>
      <c r="P26" s="960"/>
      <c r="Q26" s="964" t="s">
        <v>403</v>
      </c>
      <c r="R26" s="965"/>
      <c r="S26" s="965"/>
      <c r="T26" s="965"/>
      <c r="U26" s="966"/>
      <c r="V26" s="964" t="s">
        <v>402</v>
      </c>
      <c r="W26" s="965"/>
      <c r="X26" s="965"/>
      <c r="Y26" s="965"/>
      <c r="Z26" s="966"/>
      <c r="AA26" s="964" t="s">
        <v>401</v>
      </c>
      <c r="AB26" s="965"/>
      <c r="AC26" s="965"/>
      <c r="AD26" s="965"/>
      <c r="AE26" s="965"/>
      <c r="AF26" s="1024" t="s">
        <v>400</v>
      </c>
      <c r="AG26" s="971"/>
      <c r="AH26" s="971"/>
      <c r="AI26" s="971"/>
      <c r="AJ26" s="1025"/>
      <c r="AK26" s="965" t="s">
        <v>399</v>
      </c>
      <c r="AL26" s="965"/>
      <c r="AM26" s="965"/>
      <c r="AN26" s="965"/>
      <c r="AO26" s="966"/>
      <c r="AP26" s="964" t="s">
        <v>398</v>
      </c>
      <c r="AQ26" s="965"/>
      <c r="AR26" s="965"/>
      <c r="AS26" s="965"/>
      <c r="AT26" s="966"/>
      <c r="AU26" s="964" t="s">
        <v>413</v>
      </c>
      <c r="AV26" s="965"/>
      <c r="AW26" s="965"/>
      <c r="AX26" s="965"/>
      <c r="AY26" s="966"/>
      <c r="AZ26" s="964" t="s">
        <v>412</v>
      </c>
      <c r="BA26" s="965"/>
      <c r="BB26" s="965"/>
      <c r="BC26" s="965"/>
      <c r="BD26" s="966"/>
      <c r="BE26" s="964" t="s">
        <v>396</v>
      </c>
      <c r="BF26" s="965"/>
      <c r="BG26" s="965"/>
      <c r="BH26" s="965"/>
      <c r="BI26" s="977"/>
      <c r="BJ26" s="97"/>
      <c r="BK26" s="97"/>
      <c r="BL26" s="97"/>
      <c r="BM26" s="97"/>
      <c r="BN26" s="97"/>
      <c r="BO26" s="104"/>
      <c r="BP26" s="104"/>
      <c r="BQ26" s="111">
        <v>20</v>
      </c>
      <c r="BR26" s="114"/>
      <c r="BS26" s="979"/>
      <c r="BT26" s="980"/>
      <c r="BU26" s="980"/>
      <c r="BV26" s="980"/>
      <c r="BW26" s="980"/>
      <c r="BX26" s="980"/>
      <c r="BY26" s="980"/>
      <c r="BZ26" s="980"/>
      <c r="CA26" s="980"/>
      <c r="CB26" s="980"/>
      <c r="CC26" s="980"/>
      <c r="CD26" s="980"/>
      <c r="CE26" s="980"/>
      <c r="CF26" s="980"/>
      <c r="CG26" s="981"/>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79"/>
      <c r="DW26" s="980"/>
      <c r="DX26" s="980"/>
      <c r="DY26" s="980"/>
      <c r="DZ26" s="985"/>
      <c r="EA26" s="91"/>
    </row>
    <row r="27" spans="1:131" ht="26.25" customHeight="1" thickBot="1">
      <c r="A27" s="961"/>
      <c r="B27" s="962"/>
      <c r="C27" s="962"/>
      <c r="D27" s="962"/>
      <c r="E27" s="962"/>
      <c r="F27" s="962"/>
      <c r="G27" s="962"/>
      <c r="H27" s="962"/>
      <c r="I27" s="962"/>
      <c r="J27" s="962"/>
      <c r="K27" s="962"/>
      <c r="L27" s="962"/>
      <c r="M27" s="962"/>
      <c r="N27" s="962"/>
      <c r="O27" s="962"/>
      <c r="P27" s="963"/>
      <c r="Q27" s="967"/>
      <c r="R27" s="968"/>
      <c r="S27" s="968"/>
      <c r="T27" s="968"/>
      <c r="U27" s="969"/>
      <c r="V27" s="967"/>
      <c r="W27" s="968"/>
      <c r="X27" s="968"/>
      <c r="Y27" s="968"/>
      <c r="Z27" s="969"/>
      <c r="AA27" s="967"/>
      <c r="AB27" s="968"/>
      <c r="AC27" s="968"/>
      <c r="AD27" s="968"/>
      <c r="AE27" s="968"/>
      <c r="AF27" s="1026"/>
      <c r="AG27" s="974"/>
      <c r="AH27" s="974"/>
      <c r="AI27" s="974"/>
      <c r="AJ27" s="1027"/>
      <c r="AK27" s="968"/>
      <c r="AL27" s="968"/>
      <c r="AM27" s="968"/>
      <c r="AN27" s="968"/>
      <c r="AO27" s="969"/>
      <c r="AP27" s="967"/>
      <c r="AQ27" s="968"/>
      <c r="AR27" s="968"/>
      <c r="AS27" s="968"/>
      <c r="AT27" s="969"/>
      <c r="AU27" s="967"/>
      <c r="AV27" s="968"/>
      <c r="AW27" s="968"/>
      <c r="AX27" s="968"/>
      <c r="AY27" s="969"/>
      <c r="AZ27" s="967"/>
      <c r="BA27" s="968"/>
      <c r="BB27" s="968"/>
      <c r="BC27" s="968"/>
      <c r="BD27" s="969"/>
      <c r="BE27" s="967"/>
      <c r="BF27" s="968"/>
      <c r="BG27" s="968"/>
      <c r="BH27" s="968"/>
      <c r="BI27" s="978"/>
      <c r="BJ27" s="97"/>
      <c r="BK27" s="97"/>
      <c r="BL27" s="97"/>
      <c r="BM27" s="97"/>
      <c r="BN27" s="97"/>
      <c r="BO27" s="104"/>
      <c r="BP27" s="104"/>
      <c r="BQ27" s="111">
        <v>21</v>
      </c>
      <c r="BR27" s="114"/>
      <c r="BS27" s="979"/>
      <c r="BT27" s="980"/>
      <c r="BU27" s="980"/>
      <c r="BV27" s="980"/>
      <c r="BW27" s="980"/>
      <c r="BX27" s="980"/>
      <c r="BY27" s="980"/>
      <c r="BZ27" s="980"/>
      <c r="CA27" s="980"/>
      <c r="CB27" s="980"/>
      <c r="CC27" s="980"/>
      <c r="CD27" s="980"/>
      <c r="CE27" s="980"/>
      <c r="CF27" s="980"/>
      <c r="CG27" s="981"/>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79"/>
      <c r="DW27" s="980"/>
      <c r="DX27" s="980"/>
      <c r="DY27" s="980"/>
      <c r="DZ27" s="985"/>
      <c r="EA27" s="91"/>
    </row>
    <row r="28" spans="1:131" ht="26.25" customHeight="1" thickTop="1">
      <c r="A28" s="115">
        <v>1</v>
      </c>
      <c r="B28" s="1011" t="s">
        <v>411</v>
      </c>
      <c r="C28" s="1012"/>
      <c r="D28" s="1012"/>
      <c r="E28" s="1012"/>
      <c r="F28" s="1012"/>
      <c r="G28" s="1012"/>
      <c r="H28" s="1012"/>
      <c r="I28" s="1012"/>
      <c r="J28" s="1012"/>
      <c r="K28" s="1012"/>
      <c r="L28" s="1012"/>
      <c r="M28" s="1012"/>
      <c r="N28" s="1012"/>
      <c r="O28" s="1012"/>
      <c r="P28" s="1013"/>
      <c r="Q28" s="1014">
        <v>1291</v>
      </c>
      <c r="R28" s="1015"/>
      <c r="S28" s="1015"/>
      <c r="T28" s="1015"/>
      <c r="U28" s="1015"/>
      <c r="V28" s="1015">
        <v>1249</v>
      </c>
      <c r="W28" s="1015"/>
      <c r="X28" s="1015"/>
      <c r="Y28" s="1015"/>
      <c r="Z28" s="1015"/>
      <c r="AA28" s="1015">
        <f>Q28-V28</f>
        <v>42</v>
      </c>
      <c r="AB28" s="1015"/>
      <c r="AC28" s="1015"/>
      <c r="AD28" s="1015"/>
      <c r="AE28" s="1016"/>
      <c r="AF28" s="1017">
        <v>42</v>
      </c>
      <c r="AG28" s="1015"/>
      <c r="AH28" s="1015"/>
      <c r="AI28" s="1015"/>
      <c r="AJ28" s="1018"/>
      <c r="AK28" s="1019">
        <v>105</v>
      </c>
      <c r="AL28" s="1020"/>
      <c r="AM28" s="1020"/>
      <c r="AN28" s="1020"/>
      <c r="AO28" s="1020"/>
      <c r="AP28" s="1020" t="s">
        <v>378</v>
      </c>
      <c r="AQ28" s="1020"/>
      <c r="AR28" s="1020"/>
      <c r="AS28" s="1020"/>
      <c r="AT28" s="1020"/>
      <c r="AU28" s="1020" t="s">
        <v>378</v>
      </c>
      <c r="AV28" s="1020"/>
      <c r="AW28" s="1020"/>
      <c r="AX28" s="1020"/>
      <c r="AY28" s="1020"/>
      <c r="AZ28" s="1021"/>
      <c r="BA28" s="1021"/>
      <c r="BB28" s="1021"/>
      <c r="BC28" s="1021"/>
      <c r="BD28" s="1021"/>
      <c r="BE28" s="1022"/>
      <c r="BF28" s="1022"/>
      <c r="BG28" s="1022"/>
      <c r="BH28" s="1022"/>
      <c r="BI28" s="1023"/>
      <c r="BJ28" s="97"/>
      <c r="BK28" s="97"/>
      <c r="BL28" s="97"/>
      <c r="BM28" s="97"/>
      <c r="BN28" s="97"/>
      <c r="BO28" s="104"/>
      <c r="BP28" s="104"/>
      <c r="BQ28" s="111">
        <v>22</v>
      </c>
      <c r="BR28" s="114"/>
      <c r="BS28" s="979"/>
      <c r="BT28" s="980"/>
      <c r="BU28" s="980"/>
      <c r="BV28" s="980"/>
      <c r="BW28" s="980"/>
      <c r="BX28" s="980"/>
      <c r="BY28" s="980"/>
      <c r="BZ28" s="980"/>
      <c r="CA28" s="980"/>
      <c r="CB28" s="980"/>
      <c r="CC28" s="980"/>
      <c r="CD28" s="980"/>
      <c r="CE28" s="980"/>
      <c r="CF28" s="980"/>
      <c r="CG28" s="981"/>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79"/>
      <c r="DW28" s="980"/>
      <c r="DX28" s="980"/>
      <c r="DY28" s="980"/>
      <c r="DZ28" s="985"/>
      <c r="EA28" s="91"/>
    </row>
    <row r="29" spans="1:131" ht="26.25" customHeight="1">
      <c r="A29" s="115">
        <v>2</v>
      </c>
      <c r="B29" s="993" t="s">
        <v>410</v>
      </c>
      <c r="C29" s="994"/>
      <c r="D29" s="994"/>
      <c r="E29" s="994"/>
      <c r="F29" s="994"/>
      <c r="G29" s="994"/>
      <c r="H29" s="994"/>
      <c r="I29" s="994"/>
      <c r="J29" s="994"/>
      <c r="K29" s="994"/>
      <c r="L29" s="994"/>
      <c r="M29" s="994"/>
      <c r="N29" s="994"/>
      <c r="O29" s="994"/>
      <c r="P29" s="995"/>
      <c r="Q29" s="1007">
        <v>109</v>
      </c>
      <c r="R29" s="1008"/>
      <c r="S29" s="1008"/>
      <c r="T29" s="1008"/>
      <c r="U29" s="1008"/>
      <c r="V29" s="1008">
        <v>99</v>
      </c>
      <c r="W29" s="1008"/>
      <c r="X29" s="1008"/>
      <c r="Y29" s="1008"/>
      <c r="Z29" s="1008"/>
      <c r="AA29" s="1008">
        <f>Q29-V29</f>
        <v>10</v>
      </c>
      <c r="AB29" s="1008"/>
      <c r="AC29" s="1008"/>
      <c r="AD29" s="1008"/>
      <c r="AE29" s="1009"/>
      <c r="AF29" s="999">
        <v>10</v>
      </c>
      <c r="AG29" s="1000"/>
      <c r="AH29" s="1000"/>
      <c r="AI29" s="1000"/>
      <c r="AJ29" s="1001"/>
      <c r="AK29" s="949">
        <v>38</v>
      </c>
      <c r="AL29" s="943"/>
      <c r="AM29" s="943"/>
      <c r="AN29" s="943"/>
      <c r="AO29" s="943"/>
      <c r="AP29" s="943">
        <v>25</v>
      </c>
      <c r="AQ29" s="943"/>
      <c r="AR29" s="943"/>
      <c r="AS29" s="943"/>
      <c r="AT29" s="943"/>
      <c r="AU29" s="943">
        <v>25</v>
      </c>
      <c r="AV29" s="943"/>
      <c r="AW29" s="943"/>
      <c r="AX29" s="943"/>
      <c r="AY29" s="943"/>
      <c r="AZ29" s="1010"/>
      <c r="BA29" s="1010"/>
      <c r="BB29" s="1010"/>
      <c r="BC29" s="1010"/>
      <c r="BD29" s="1010"/>
      <c r="BE29" s="944"/>
      <c r="BF29" s="944"/>
      <c r="BG29" s="944"/>
      <c r="BH29" s="944"/>
      <c r="BI29" s="945"/>
      <c r="BJ29" s="97"/>
      <c r="BK29" s="97"/>
      <c r="BL29" s="97"/>
      <c r="BM29" s="97"/>
      <c r="BN29" s="97"/>
      <c r="BO29" s="104"/>
      <c r="BP29" s="104"/>
      <c r="BQ29" s="111">
        <v>23</v>
      </c>
      <c r="BR29" s="114"/>
      <c r="BS29" s="979"/>
      <c r="BT29" s="980"/>
      <c r="BU29" s="980"/>
      <c r="BV29" s="980"/>
      <c r="BW29" s="980"/>
      <c r="BX29" s="980"/>
      <c r="BY29" s="980"/>
      <c r="BZ29" s="980"/>
      <c r="CA29" s="980"/>
      <c r="CB29" s="980"/>
      <c r="CC29" s="980"/>
      <c r="CD29" s="980"/>
      <c r="CE29" s="980"/>
      <c r="CF29" s="980"/>
      <c r="CG29" s="981"/>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79"/>
      <c r="DW29" s="980"/>
      <c r="DX29" s="980"/>
      <c r="DY29" s="980"/>
      <c r="DZ29" s="985"/>
      <c r="EA29" s="91"/>
    </row>
    <row r="30" spans="1:131" ht="26.25" customHeight="1">
      <c r="A30" s="115">
        <v>3</v>
      </c>
      <c r="B30" s="993" t="s">
        <v>325</v>
      </c>
      <c r="C30" s="994"/>
      <c r="D30" s="994"/>
      <c r="E30" s="994"/>
      <c r="F30" s="994"/>
      <c r="G30" s="994"/>
      <c r="H30" s="994"/>
      <c r="I30" s="994"/>
      <c r="J30" s="994"/>
      <c r="K30" s="994"/>
      <c r="L30" s="994"/>
      <c r="M30" s="994"/>
      <c r="N30" s="994"/>
      <c r="O30" s="994"/>
      <c r="P30" s="995"/>
      <c r="Q30" s="1007">
        <v>1299</v>
      </c>
      <c r="R30" s="1008"/>
      <c r="S30" s="1008"/>
      <c r="T30" s="1008"/>
      <c r="U30" s="1008"/>
      <c r="V30" s="1008">
        <v>1253</v>
      </c>
      <c r="W30" s="1008"/>
      <c r="X30" s="1008"/>
      <c r="Y30" s="1008"/>
      <c r="Z30" s="1008"/>
      <c r="AA30" s="1008">
        <f>Q30-V30</f>
        <v>46</v>
      </c>
      <c r="AB30" s="1008"/>
      <c r="AC30" s="1008"/>
      <c r="AD30" s="1008"/>
      <c r="AE30" s="1009"/>
      <c r="AF30" s="999">
        <v>46</v>
      </c>
      <c r="AG30" s="1000"/>
      <c r="AH30" s="1000"/>
      <c r="AI30" s="1000"/>
      <c r="AJ30" s="1001"/>
      <c r="AK30" s="949">
        <v>194</v>
      </c>
      <c r="AL30" s="943"/>
      <c r="AM30" s="943"/>
      <c r="AN30" s="943"/>
      <c r="AO30" s="943"/>
      <c r="AP30" s="943" t="s">
        <v>378</v>
      </c>
      <c r="AQ30" s="943"/>
      <c r="AR30" s="943"/>
      <c r="AS30" s="943"/>
      <c r="AT30" s="943"/>
      <c r="AU30" s="943" t="s">
        <v>378</v>
      </c>
      <c r="AV30" s="943"/>
      <c r="AW30" s="943"/>
      <c r="AX30" s="943"/>
      <c r="AY30" s="943"/>
      <c r="AZ30" s="1010"/>
      <c r="BA30" s="1010"/>
      <c r="BB30" s="1010"/>
      <c r="BC30" s="1010"/>
      <c r="BD30" s="1010"/>
      <c r="BE30" s="944"/>
      <c r="BF30" s="944"/>
      <c r="BG30" s="944"/>
      <c r="BH30" s="944"/>
      <c r="BI30" s="945"/>
      <c r="BJ30" s="97"/>
      <c r="BK30" s="97"/>
      <c r="BL30" s="97"/>
      <c r="BM30" s="97"/>
      <c r="BN30" s="97"/>
      <c r="BO30" s="104"/>
      <c r="BP30" s="104"/>
      <c r="BQ30" s="111">
        <v>24</v>
      </c>
      <c r="BR30" s="114"/>
      <c r="BS30" s="979"/>
      <c r="BT30" s="980"/>
      <c r="BU30" s="980"/>
      <c r="BV30" s="980"/>
      <c r="BW30" s="980"/>
      <c r="BX30" s="980"/>
      <c r="BY30" s="980"/>
      <c r="BZ30" s="980"/>
      <c r="CA30" s="980"/>
      <c r="CB30" s="980"/>
      <c r="CC30" s="980"/>
      <c r="CD30" s="980"/>
      <c r="CE30" s="980"/>
      <c r="CF30" s="980"/>
      <c r="CG30" s="981"/>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79"/>
      <c r="DW30" s="980"/>
      <c r="DX30" s="980"/>
      <c r="DY30" s="980"/>
      <c r="DZ30" s="985"/>
      <c r="EA30" s="91"/>
    </row>
    <row r="31" spans="1:131" ht="26.25" customHeight="1">
      <c r="A31" s="115">
        <v>4</v>
      </c>
      <c r="B31" s="993" t="s">
        <v>409</v>
      </c>
      <c r="C31" s="994"/>
      <c r="D31" s="994"/>
      <c r="E31" s="994"/>
      <c r="F31" s="994"/>
      <c r="G31" s="994"/>
      <c r="H31" s="994"/>
      <c r="I31" s="994"/>
      <c r="J31" s="994"/>
      <c r="K31" s="994"/>
      <c r="L31" s="994"/>
      <c r="M31" s="994"/>
      <c r="N31" s="994"/>
      <c r="O31" s="994"/>
      <c r="P31" s="995"/>
      <c r="Q31" s="1007">
        <v>100</v>
      </c>
      <c r="R31" s="1008"/>
      <c r="S31" s="1008"/>
      <c r="T31" s="1008"/>
      <c r="U31" s="1008"/>
      <c r="V31" s="1008">
        <v>99</v>
      </c>
      <c r="W31" s="1008"/>
      <c r="X31" s="1008"/>
      <c r="Y31" s="1008"/>
      <c r="Z31" s="1008"/>
      <c r="AA31" s="1008">
        <f>Q31-V31</f>
        <v>1</v>
      </c>
      <c r="AB31" s="1008"/>
      <c r="AC31" s="1008"/>
      <c r="AD31" s="1008"/>
      <c r="AE31" s="1009"/>
      <c r="AF31" s="999">
        <v>1</v>
      </c>
      <c r="AG31" s="1000"/>
      <c r="AH31" s="1000"/>
      <c r="AI31" s="1000"/>
      <c r="AJ31" s="1001"/>
      <c r="AK31" s="949">
        <v>32</v>
      </c>
      <c r="AL31" s="943"/>
      <c r="AM31" s="943"/>
      <c r="AN31" s="943"/>
      <c r="AO31" s="943"/>
      <c r="AP31" s="943" t="s">
        <v>378</v>
      </c>
      <c r="AQ31" s="943"/>
      <c r="AR31" s="943"/>
      <c r="AS31" s="943"/>
      <c r="AT31" s="943"/>
      <c r="AU31" s="943" t="s">
        <v>378</v>
      </c>
      <c r="AV31" s="943"/>
      <c r="AW31" s="943"/>
      <c r="AX31" s="943"/>
      <c r="AY31" s="943"/>
      <c r="AZ31" s="1010"/>
      <c r="BA31" s="1010"/>
      <c r="BB31" s="1010"/>
      <c r="BC31" s="1010"/>
      <c r="BD31" s="1010"/>
      <c r="BE31" s="944"/>
      <c r="BF31" s="944"/>
      <c r="BG31" s="944"/>
      <c r="BH31" s="944"/>
      <c r="BI31" s="945"/>
      <c r="BJ31" s="97"/>
      <c r="BK31" s="97"/>
      <c r="BL31" s="97"/>
      <c r="BM31" s="97"/>
      <c r="BN31" s="97"/>
      <c r="BO31" s="104"/>
      <c r="BP31" s="104"/>
      <c r="BQ31" s="111">
        <v>25</v>
      </c>
      <c r="BR31" s="114"/>
      <c r="BS31" s="979"/>
      <c r="BT31" s="980"/>
      <c r="BU31" s="980"/>
      <c r="BV31" s="980"/>
      <c r="BW31" s="980"/>
      <c r="BX31" s="980"/>
      <c r="BY31" s="980"/>
      <c r="BZ31" s="980"/>
      <c r="CA31" s="980"/>
      <c r="CB31" s="980"/>
      <c r="CC31" s="980"/>
      <c r="CD31" s="980"/>
      <c r="CE31" s="980"/>
      <c r="CF31" s="980"/>
      <c r="CG31" s="981"/>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79"/>
      <c r="DW31" s="980"/>
      <c r="DX31" s="980"/>
      <c r="DY31" s="980"/>
      <c r="DZ31" s="985"/>
      <c r="EA31" s="91"/>
    </row>
    <row r="32" spans="1:131" ht="26.25" customHeight="1">
      <c r="A32" s="115">
        <v>5</v>
      </c>
      <c r="B32" s="993" t="s">
        <v>334</v>
      </c>
      <c r="C32" s="994"/>
      <c r="D32" s="994"/>
      <c r="E32" s="994"/>
      <c r="F32" s="994"/>
      <c r="G32" s="994"/>
      <c r="H32" s="994"/>
      <c r="I32" s="994"/>
      <c r="J32" s="994"/>
      <c r="K32" s="994"/>
      <c r="L32" s="994"/>
      <c r="M32" s="994"/>
      <c r="N32" s="994"/>
      <c r="O32" s="994"/>
      <c r="P32" s="995"/>
      <c r="Q32" s="1007">
        <v>702</v>
      </c>
      <c r="R32" s="1008"/>
      <c r="S32" s="1008"/>
      <c r="T32" s="1008"/>
      <c r="U32" s="1008"/>
      <c r="V32" s="1008">
        <v>685</v>
      </c>
      <c r="W32" s="1008"/>
      <c r="X32" s="1008"/>
      <c r="Y32" s="1008"/>
      <c r="Z32" s="1008"/>
      <c r="AA32" s="1008">
        <f>+Q32-V32</f>
        <v>17</v>
      </c>
      <c r="AB32" s="1008"/>
      <c r="AC32" s="1008"/>
      <c r="AD32" s="1008"/>
      <c r="AE32" s="1009"/>
      <c r="AF32" s="999">
        <v>119</v>
      </c>
      <c r="AG32" s="1000"/>
      <c r="AH32" s="1000"/>
      <c r="AI32" s="1000"/>
      <c r="AJ32" s="1001"/>
      <c r="AK32" s="949">
        <v>265</v>
      </c>
      <c r="AL32" s="943"/>
      <c r="AM32" s="943"/>
      <c r="AN32" s="943"/>
      <c r="AO32" s="943"/>
      <c r="AP32" s="943">
        <v>5290</v>
      </c>
      <c r="AQ32" s="943"/>
      <c r="AR32" s="943"/>
      <c r="AS32" s="943"/>
      <c r="AT32" s="943"/>
      <c r="AU32" s="943">
        <v>3000</v>
      </c>
      <c r="AV32" s="943"/>
      <c r="AW32" s="943"/>
      <c r="AX32" s="943"/>
      <c r="AY32" s="943"/>
      <c r="AZ32" s="1010" t="s">
        <v>378</v>
      </c>
      <c r="BA32" s="1010"/>
      <c r="BB32" s="1010"/>
      <c r="BC32" s="1010"/>
      <c r="BD32" s="1010"/>
      <c r="BE32" s="944" t="s">
        <v>408</v>
      </c>
      <c r="BF32" s="944"/>
      <c r="BG32" s="944"/>
      <c r="BH32" s="944"/>
      <c r="BI32" s="945"/>
      <c r="BJ32" s="97"/>
      <c r="BK32" s="97"/>
      <c r="BL32" s="97"/>
      <c r="BM32" s="97"/>
      <c r="BN32" s="97"/>
      <c r="BO32" s="104"/>
      <c r="BP32" s="104"/>
      <c r="BQ32" s="111">
        <v>26</v>
      </c>
      <c r="BR32" s="114"/>
      <c r="BS32" s="979"/>
      <c r="BT32" s="980"/>
      <c r="BU32" s="980"/>
      <c r="BV32" s="980"/>
      <c r="BW32" s="980"/>
      <c r="BX32" s="980"/>
      <c r="BY32" s="980"/>
      <c r="BZ32" s="980"/>
      <c r="CA32" s="980"/>
      <c r="CB32" s="980"/>
      <c r="CC32" s="980"/>
      <c r="CD32" s="980"/>
      <c r="CE32" s="980"/>
      <c r="CF32" s="980"/>
      <c r="CG32" s="981"/>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79"/>
      <c r="DW32" s="980"/>
      <c r="DX32" s="980"/>
      <c r="DY32" s="980"/>
      <c r="DZ32" s="985"/>
      <c r="EA32" s="91"/>
    </row>
    <row r="33" spans="1:131" ht="26.25" customHeight="1">
      <c r="A33" s="115">
        <v>6</v>
      </c>
      <c r="B33" s="993" t="s">
        <v>328</v>
      </c>
      <c r="C33" s="994"/>
      <c r="D33" s="994"/>
      <c r="E33" s="994"/>
      <c r="F33" s="994"/>
      <c r="G33" s="994"/>
      <c r="H33" s="994"/>
      <c r="I33" s="994"/>
      <c r="J33" s="994"/>
      <c r="K33" s="994"/>
      <c r="L33" s="994"/>
      <c r="M33" s="994"/>
      <c r="N33" s="994"/>
      <c r="O33" s="994"/>
      <c r="P33" s="995"/>
      <c r="Q33" s="1007">
        <v>271</v>
      </c>
      <c r="R33" s="1008"/>
      <c r="S33" s="1008"/>
      <c r="T33" s="1008"/>
      <c r="U33" s="1008"/>
      <c r="V33" s="1008">
        <v>261</v>
      </c>
      <c r="W33" s="1008"/>
      <c r="X33" s="1008"/>
      <c r="Y33" s="1008"/>
      <c r="Z33" s="1008"/>
      <c r="AA33" s="1008">
        <f>+Q33-V33</f>
        <v>10</v>
      </c>
      <c r="AB33" s="1008"/>
      <c r="AC33" s="1008"/>
      <c r="AD33" s="1008"/>
      <c r="AE33" s="1009"/>
      <c r="AF33" s="999">
        <v>662</v>
      </c>
      <c r="AG33" s="1000"/>
      <c r="AH33" s="1000"/>
      <c r="AI33" s="1000"/>
      <c r="AJ33" s="1001"/>
      <c r="AK33" s="949">
        <v>1</v>
      </c>
      <c r="AL33" s="943"/>
      <c r="AM33" s="943"/>
      <c r="AN33" s="943"/>
      <c r="AO33" s="943"/>
      <c r="AP33" s="943">
        <v>370</v>
      </c>
      <c r="AQ33" s="943"/>
      <c r="AR33" s="943"/>
      <c r="AS33" s="943"/>
      <c r="AT33" s="943"/>
      <c r="AU33" s="943">
        <v>1</v>
      </c>
      <c r="AV33" s="943"/>
      <c r="AW33" s="943"/>
      <c r="AX33" s="943"/>
      <c r="AY33" s="943"/>
      <c r="AZ33" s="1010" t="s">
        <v>378</v>
      </c>
      <c r="BA33" s="1010"/>
      <c r="BB33" s="1010"/>
      <c r="BC33" s="1010"/>
      <c r="BD33" s="1010"/>
      <c r="BE33" s="944" t="s">
        <v>408</v>
      </c>
      <c r="BF33" s="944"/>
      <c r="BG33" s="944"/>
      <c r="BH33" s="944"/>
      <c r="BI33" s="945"/>
      <c r="BJ33" s="97"/>
      <c r="BK33" s="97"/>
      <c r="BL33" s="97"/>
      <c r="BM33" s="97"/>
      <c r="BN33" s="97"/>
      <c r="BO33" s="104"/>
      <c r="BP33" s="104"/>
      <c r="BQ33" s="111">
        <v>27</v>
      </c>
      <c r="BR33" s="114"/>
      <c r="BS33" s="979"/>
      <c r="BT33" s="980"/>
      <c r="BU33" s="980"/>
      <c r="BV33" s="980"/>
      <c r="BW33" s="980"/>
      <c r="BX33" s="980"/>
      <c r="BY33" s="980"/>
      <c r="BZ33" s="980"/>
      <c r="CA33" s="980"/>
      <c r="CB33" s="980"/>
      <c r="CC33" s="980"/>
      <c r="CD33" s="980"/>
      <c r="CE33" s="980"/>
      <c r="CF33" s="980"/>
      <c r="CG33" s="981"/>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79"/>
      <c r="DW33" s="980"/>
      <c r="DX33" s="980"/>
      <c r="DY33" s="980"/>
      <c r="DZ33" s="985"/>
      <c r="EA33" s="91"/>
    </row>
    <row r="34" spans="1:131" ht="26.25" customHeight="1">
      <c r="A34" s="115">
        <v>7</v>
      </c>
      <c r="B34" s="993"/>
      <c r="C34" s="994"/>
      <c r="D34" s="994"/>
      <c r="E34" s="994"/>
      <c r="F34" s="994"/>
      <c r="G34" s="994"/>
      <c r="H34" s="994"/>
      <c r="I34" s="994"/>
      <c r="J34" s="994"/>
      <c r="K34" s="994"/>
      <c r="L34" s="994"/>
      <c r="M34" s="994"/>
      <c r="N34" s="994"/>
      <c r="O34" s="994"/>
      <c r="P34" s="995"/>
      <c r="Q34" s="1007"/>
      <c r="R34" s="1008"/>
      <c r="S34" s="1008"/>
      <c r="T34" s="1008"/>
      <c r="U34" s="1008"/>
      <c r="V34" s="1008"/>
      <c r="W34" s="1008"/>
      <c r="X34" s="1008"/>
      <c r="Y34" s="1008"/>
      <c r="Z34" s="1008"/>
      <c r="AA34" s="1008"/>
      <c r="AB34" s="1008"/>
      <c r="AC34" s="1008"/>
      <c r="AD34" s="1008"/>
      <c r="AE34" s="1009"/>
      <c r="AF34" s="999"/>
      <c r="AG34" s="1000"/>
      <c r="AH34" s="1000"/>
      <c r="AI34" s="1000"/>
      <c r="AJ34" s="1001"/>
      <c r="AK34" s="949"/>
      <c r="AL34" s="943"/>
      <c r="AM34" s="943"/>
      <c r="AN34" s="943"/>
      <c r="AO34" s="943"/>
      <c r="AP34" s="943"/>
      <c r="AQ34" s="943"/>
      <c r="AR34" s="943"/>
      <c r="AS34" s="943"/>
      <c r="AT34" s="943"/>
      <c r="AU34" s="943"/>
      <c r="AV34" s="943"/>
      <c r="AW34" s="943"/>
      <c r="AX34" s="943"/>
      <c r="AY34" s="943"/>
      <c r="AZ34" s="1010"/>
      <c r="BA34" s="1010"/>
      <c r="BB34" s="1010"/>
      <c r="BC34" s="1010"/>
      <c r="BD34" s="1010"/>
      <c r="BE34" s="944"/>
      <c r="BF34" s="944"/>
      <c r="BG34" s="944"/>
      <c r="BH34" s="944"/>
      <c r="BI34" s="945"/>
      <c r="BJ34" s="97"/>
      <c r="BK34" s="97"/>
      <c r="BL34" s="97"/>
      <c r="BM34" s="97"/>
      <c r="BN34" s="97"/>
      <c r="BO34" s="104"/>
      <c r="BP34" s="104"/>
      <c r="BQ34" s="111">
        <v>28</v>
      </c>
      <c r="BR34" s="114"/>
      <c r="BS34" s="979"/>
      <c r="BT34" s="980"/>
      <c r="BU34" s="980"/>
      <c r="BV34" s="980"/>
      <c r="BW34" s="980"/>
      <c r="BX34" s="980"/>
      <c r="BY34" s="980"/>
      <c r="BZ34" s="980"/>
      <c r="CA34" s="980"/>
      <c r="CB34" s="980"/>
      <c r="CC34" s="980"/>
      <c r="CD34" s="980"/>
      <c r="CE34" s="980"/>
      <c r="CF34" s="980"/>
      <c r="CG34" s="981"/>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79"/>
      <c r="DW34" s="980"/>
      <c r="DX34" s="980"/>
      <c r="DY34" s="980"/>
      <c r="DZ34" s="985"/>
      <c r="EA34" s="91"/>
    </row>
    <row r="35" spans="1:131" ht="26.25" customHeight="1">
      <c r="A35" s="115">
        <v>8</v>
      </c>
      <c r="B35" s="993"/>
      <c r="C35" s="994"/>
      <c r="D35" s="994"/>
      <c r="E35" s="994"/>
      <c r="F35" s="994"/>
      <c r="G35" s="994"/>
      <c r="H35" s="994"/>
      <c r="I35" s="994"/>
      <c r="J35" s="994"/>
      <c r="K35" s="994"/>
      <c r="L35" s="994"/>
      <c r="M35" s="994"/>
      <c r="N35" s="994"/>
      <c r="O35" s="994"/>
      <c r="P35" s="995"/>
      <c r="Q35" s="1007"/>
      <c r="R35" s="1008"/>
      <c r="S35" s="1008"/>
      <c r="T35" s="1008"/>
      <c r="U35" s="1008"/>
      <c r="V35" s="1008"/>
      <c r="W35" s="1008"/>
      <c r="X35" s="1008"/>
      <c r="Y35" s="1008"/>
      <c r="Z35" s="1008"/>
      <c r="AA35" s="1008"/>
      <c r="AB35" s="1008"/>
      <c r="AC35" s="1008"/>
      <c r="AD35" s="1008"/>
      <c r="AE35" s="1009"/>
      <c r="AF35" s="999"/>
      <c r="AG35" s="1000"/>
      <c r="AH35" s="1000"/>
      <c r="AI35" s="1000"/>
      <c r="AJ35" s="1001"/>
      <c r="AK35" s="949"/>
      <c r="AL35" s="943"/>
      <c r="AM35" s="943"/>
      <c r="AN35" s="943"/>
      <c r="AO35" s="943"/>
      <c r="AP35" s="943"/>
      <c r="AQ35" s="943"/>
      <c r="AR35" s="943"/>
      <c r="AS35" s="943"/>
      <c r="AT35" s="943"/>
      <c r="AU35" s="943"/>
      <c r="AV35" s="943"/>
      <c r="AW35" s="943"/>
      <c r="AX35" s="943"/>
      <c r="AY35" s="943"/>
      <c r="AZ35" s="1010"/>
      <c r="BA35" s="1010"/>
      <c r="BB35" s="1010"/>
      <c r="BC35" s="1010"/>
      <c r="BD35" s="1010"/>
      <c r="BE35" s="944"/>
      <c r="BF35" s="944"/>
      <c r="BG35" s="944"/>
      <c r="BH35" s="944"/>
      <c r="BI35" s="945"/>
      <c r="BJ35" s="97"/>
      <c r="BK35" s="97"/>
      <c r="BL35" s="97"/>
      <c r="BM35" s="97"/>
      <c r="BN35" s="97"/>
      <c r="BO35" s="104"/>
      <c r="BP35" s="104"/>
      <c r="BQ35" s="111">
        <v>29</v>
      </c>
      <c r="BR35" s="114"/>
      <c r="BS35" s="979"/>
      <c r="BT35" s="980"/>
      <c r="BU35" s="980"/>
      <c r="BV35" s="980"/>
      <c r="BW35" s="980"/>
      <c r="BX35" s="980"/>
      <c r="BY35" s="980"/>
      <c r="BZ35" s="980"/>
      <c r="CA35" s="980"/>
      <c r="CB35" s="980"/>
      <c r="CC35" s="980"/>
      <c r="CD35" s="980"/>
      <c r="CE35" s="980"/>
      <c r="CF35" s="980"/>
      <c r="CG35" s="981"/>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79"/>
      <c r="DW35" s="980"/>
      <c r="DX35" s="980"/>
      <c r="DY35" s="980"/>
      <c r="DZ35" s="985"/>
      <c r="EA35" s="91"/>
    </row>
    <row r="36" spans="1:131" ht="26.25" customHeight="1">
      <c r="A36" s="115">
        <v>9</v>
      </c>
      <c r="B36" s="993"/>
      <c r="C36" s="994"/>
      <c r="D36" s="994"/>
      <c r="E36" s="994"/>
      <c r="F36" s="994"/>
      <c r="G36" s="994"/>
      <c r="H36" s="994"/>
      <c r="I36" s="994"/>
      <c r="J36" s="994"/>
      <c r="K36" s="994"/>
      <c r="L36" s="994"/>
      <c r="M36" s="994"/>
      <c r="N36" s="994"/>
      <c r="O36" s="994"/>
      <c r="P36" s="995"/>
      <c r="Q36" s="1007"/>
      <c r="R36" s="1008"/>
      <c r="S36" s="1008"/>
      <c r="T36" s="1008"/>
      <c r="U36" s="1008"/>
      <c r="V36" s="1008"/>
      <c r="W36" s="1008"/>
      <c r="X36" s="1008"/>
      <c r="Y36" s="1008"/>
      <c r="Z36" s="1008"/>
      <c r="AA36" s="1008"/>
      <c r="AB36" s="1008"/>
      <c r="AC36" s="1008"/>
      <c r="AD36" s="1008"/>
      <c r="AE36" s="1009"/>
      <c r="AF36" s="999"/>
      <c r="AG36" s="1000"/>
      <c r="AH36" s="1000"/>
      <c r="AI36" s="1000"/>
      <c r="AJ36" s="1001"/>
      <c r="AK36" s="949"/>
      <c r="AL36" s="943"/>
      <c r="AM36" s="943"/>
      <c r="AN36" s="943"/>
      <c r="AO36" s="943"/>
      <c r="AP36" s="943"/>
      <c r="AQ36" s="943"/>
      <c r="AR36" s="943"/>
      <c r="AS36" s="943"/>
      <c r="AT36" s="943"/>
      <c r="AU36" s="943"/>
      <c r="AV36" s="943"/>
      <c r="AW36" s="943"/>
      <c r="AX36" s="943"/>
      <c r="AY36" s="943"/>
      <c r="AZ36" s="1010"/>
      <c r="BA36" s="1010"/>
      <c r="BB36" s="1010"/>
      <c r="BC36" s="1010"/>
      <c r="BD36" s="1010"/>
      <c r="BE36" s="944"/>
      <c r="BF36" s="944"/>
      <c r="BG36" s="944"/>
      <c r="BH36" s="944"/>
      <c r="BI36" s="945"/>
      <c r="BJ36" s="97"/>
      <c r="BK36" s="97"/>
      <c r="BL36" s="97"/>
      <c r="BM36" s="97"/>
      <c r="BN36" s="97"/>
      <c r="BO36" s="104"/>
      <c r="BP36" s="104"/>
      <c r="BQ36" s="111">
        <v>30</v>
      </c>
      <c r="BR36" s="114"/>
      <c r="BS36" s="979"/>
      <c r="BT36" s="980"/>
      <c r="BU36" s="980"/>
      <c r="BV36" s="980"/>
      <c r="BW36" s="980"/>
      <c r="BX36" s="980"/>
      <c r="BY36" s="980"/>
      <c r="BZ36" s="980"/>
      <c r="CA36" s="980"/>
      <c r="CB36" s="980"/>
      <c r="CC36" s="980"/>
      <c r="CD36" s="980"/>
      <c r="CE36" s="980"/>
      <c r="CF36" s="980"/>
      <c r="CG36" s="981"/>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79"/>
      <c r="DW36" s="980"/>
      <c r="DX36" s="980"/>
      <c r="DY36" s="980"/>
      <c r="DZ36" s="985"/>
      <c r="EA36" s="91"/>
    </row>
    <row r="37" spans="1:131" ht="26.25" customHeight="1">
      <c r="A37" s="115">
        <v>10</v>
      </c>
      <c r="B37" s="993"/>
      <c r="C37" s="994"/>
      <c r="D37" s="994"/>
      <c r="E37" s="994"/>
      <c r="F37" s="994"/>
      <c r="G37" s="994"/>
      <c r="H37" s="994"/>
      <c r="I37" s="994"/>
      <c r="J37" s="994"/>
      <c r="K37" s="994"/>
      <c r="L37" s="994"/>
      <c r="M37" s="994"/>
      <c r="N37" s="994"/>
      <c r="O37" s="994"/>
      <c r="P37" s="995"/>
      <c r="Q37" s="1007"/>
      <c r="R37" s="1008"/>
      <c r="S37" s="1008"/>
      <c r="T37" s="1008"/>
      <c r="U37" s="1008"/>
      <c r="V37" s="1008"/>
      <c r="W37" s="1008"/>
      <c r="X37" s="1008"/>
      <c r="Y37" s="1008"/>
      <c r="Z37" s="1008"/>
      <c r="AA37" s="1008"/>
      <c r="AB37" s="1008"/>
      <c r="AC37" s="1008"/>
      <c r="AD37" s="1008"/>
      <c r="AE37" s="1009"/>
      <c r="AF37" s="999"/>
      <c r="AG37" s="1000"/>
      <c r="AH37" s="1000"/>
      <c r="AI37" s="1000"/>
      <c r="AJ37" s="1001"/>
      <c r="AK37" s="949"/>
      <c r="AL37" s="943"/>
      <c r="AM37" s="943"/>
      <c r="AN37" s="943"/>
      <c r="AO37" s="943"/>
      <c r="AP37" s="943"/>
      <c r="AQ37" s="943"/>
      <c r="AR37" s="943"/>
      <c r="AS37" s="943"/>
      <c r="AT37" s="943"/>
      <c r="AU37" s="943"/>
      <c r="AV37" s="943"/>
      <c r="AW37" s="943"/>
      <c r="AX37" s="943"/>
      <c r="AY37" s="943"/>
      <c r="AZ37" s="1010"/>
      <c r="BA37" s="1010"/>
      <c r="BB37" s="1010"/>
      <c r="BC37" s="1010"/>
      <c r="BD37" s="1010"/>
      <c r="BE37" s="944"/>
      <c r="BF37" s="944"/>
      <c r="BG37" s="944"/>
      <c r="BH37" s="944"/>
      <c r="BI37" s="945"/>
      <c r="BJ37" s="97"/>
      <c r="BK37" s="97"/>
      <c r="BL37" s="97"/>
      <c r="BM37" s="97"/>
      <c r="BN37" s="97"/>
      <c r="BO37" s="104"/>
      <c r="BP37" s="104"/>
      <c r="BQ37" s="111">
        <v>31</v>
      </c>
      <c r="BR37" s="114"/>
      <c r="BS37" s="979"/>
      <c r="BT37" s="980"/>
      <c r="BU37" s="980"/>
      <c r="BV37" s="980"/>
      <c r="BW37" s="980"/>
      <c r="BX37" s="980"/>
      <c r="BY37" s="980"/>
      <c r="BZ37" s="980"/>
      <c r="CA37" s="980"/>
      <c r="CB37" s="980"/>
      <c r="CC37" s="980"/>
      <c r="CD37" s="980"/>
      <c r="CE37" s="980"/>
      <c r="CF37" s="980"/>
      <c r="CG37" s="981"/>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79"/>
      <c r="DW37" s="980"/>
      <c r="DX37" s="980"/>
      <c r="DY37" s="980"/>
      <c r="DZ37" s="985"/>
      <c r="EA37" s="91"/>
    </row>
    <row r="38" spans="1:131" ht="26.25" customHeight="1">
      <c r="A38" s="115">
        <v>11</v>
      </c>
      <c r="B38" s="993"/>
      <c r="C38" s="994"/>
      <c r="D38" s="994"/>
      <c r="E38" s="994"/>
      <c r="F38" s="994"/>
      <c r="G38" s="994"/>
      <c r="H38" s="994"/>
      <c r="I38" s="994"/>
      <c r="J38" s="994"/>
      <c r="K38" s="994"/>
      <c r="L38" s="994"/>
      <c r="M38" s="994"/>
      <c r="N38" s="994"/>
      <c r="O38" s="994"/>
      <c r="P38" s="995"/>
      <c r="Q38" s="1007"/>
      <c r="R38" s="1008"/>
      <c r="S38" s="1008"/>
      <c r="T38" s="1008"/>
      <c r="U38" s="1008"/>
      <c r="V38" s="1008"/>
      <c r="W38" s="1008"/>
      <c r="X38" s="1008"/>
      <c r="Y38" s="1008"/>
      <c r="Z38" s="1008"/>
      <c r="AA38" s="1008"/>
      <c r="AB38" s="1008"/>
      <c r="AC38" s="1008"/>
      <c r="AD38" s="1008"/>
      <c r="AE38" s="1009"/>
      <c r="AF38" s="999"/>
      <c r="AG38" s="1000"/>
      <c r="AH38" s="1000"/>
      <c r="AI38" s="1000"/>
      <c r="AJ38" s="1001"/>
      <c r="AK38" s="949"/>
      <c r="AL38" s="943"/>
      <c r="AM38" s="943"/>
      <c r="AN38" s="943"/>
      <c r="AO38" s="943"/>
      <c r="AP38" s="943"/>
      <c r="AQ38" s="943"/>
      <c r="AR38" s="943"/>
      <c r="AS38" s="943"/>
      <c r="AT38" s="943"/>
      <c r="AU38" s="943"/>
      <c r="AV38" s="943"/>
      <c r="AW38" s="943"/>
      <c r="AX38" s="943"/>
      <c r="AY38" s="943"/>
      <c r="AZ38" s="1010"/>
      <c r="BA38" s="1010"/>
      <c r="BB38" s="1010"/>
      <c r="BC38" s="1010"/>
      <c r="BD38" s="1010"/>
      <c r="BE38" s="944"/>
      <c r="BF38" s="944"/>
      <c r="BG38" s="944"/>
      <c r="BH38" s="944"/>
      <c r="BI38" s="945"/>
      <c r="BJ38" s="97"/>
      <c r="BK38" s="97"/>
      <c r="BL38" s="97"/>
      <c r="BM38" s="97"/>
      <c r="BN38" s="97"/>
      <c r="BO38" s="104"/>
      <c r="BP38" s="104"/>
      <c r="BQ38" s="111">
        <v>32</v>
      </c>
      <c r="BR38" s="114"/>
      <c r="BS38" s="979"/>
      <c r="BT38" s="980"/>
      <c r="BU38" s="980"/>
      <c r="BV38" s="980"/>
      <c r="BW38" s="980"/>
      <c r="BX38" s="980"/>
      <c r="BY38" s="980"/>
      <c r="BZ38" s="980"/>
      <c r="CA38" s="980"/>
      <c r="CB38" s="980"/>
      <c r="CC38" s="980"/>
      <c r="CD38" s="980"/>
      <c r="CE38" s="980"/>
      <c r="CF38" s="980"/>
      <c r="CG38" s="981"/>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79"/>
      <c r="DW38" s="980"/>
      <c r="DX38" s="980"/>
      <c r="DY38" s="980"/>
      <c r="DZ38" s="985"/>
      <c r="EA38" s="91"/>
    </row>
    <row r="39" spans="1:131" ht="26.25" customHeight="1">
      <c r="A39" s="115">
        <v>12</v>
      </c>
      <c r="B39" s="993"/>
      <c r="C39" s="994"/>
      <c r="D39" s="994"/>
      <c r="E39" s="994"/>
      <c r="F39" s="994"/>
      <c r="G39" s="994"/>
      <c r="H39" s="994"/>
      <c r="I39" s="994"/>
      <c r="J39" s="994"/>
      <c r="K39" s="994"/>
      <c r="L39" s="994"/>
      <c r="M39" s="994"/>
      <c r="N39" s="994"/>
      <c r="O39" s="994"/>
      <c r="P39" s="995"/>
      <c r="Q39" s="1007"/>
      <c r="R39" s="1008"/>
      <c r="S39" s="1008"/>
      <c r="T39" s="1008"/>
      <c r="U39" s="1008"/>
      <c r="V39" s="1008"/>
      <c r="W39" s="1008"/>
      <c r="X39" s="1008"/>
      <c r="Y39" s="1008"/>
      <c r="Z39" s="1008"/>
      <c r="AA39" s="1008"/>
      <c r="AB39" s="1008"/>
      <c r="AC39" s="1008"/>
      <c r="AD39" s="1008"/>
      <c r="AE39" s="1009"/>
      <c r="AF39" s="999"/>
      <c r="AG39" s="1000"/>
      <c r="AH39" s="1000"/>
      <c r="AI39" s="1000"/>
      <c r="AJ39" s="1001"/>
      <c r="AK39" s="949"/>
      <c r="AL39" s="943"/>
      <c r="AM39" s="943"/>
      <c r="AN39" s="943"/>
      <c r="AO39" s="943"/>
      <c r="AP39" s="943"/>
      <c r="AQ39" s="943"/>
      <c r="AR39" s="943"/>
      <c r="AS39" s="943"/>
      <c r="AT39" s="943"/>
      <c r="AU39" s="943"/>
      <c r="AV39" s="943"/>
      <c r="AW39" s="943"/>
      <c r="AX39" s="943"/>
      <c r="AY39" s="943"/>
      <c r="AZ39" s="1010"/>
      <c r="BA39" s="1010"/>
      <c r="BB39" s="1010"/>
      <c r="BC39" s="1010"/>
      <c r="BD39" s="1010"/>
      <c r="BE39" s="944"/>
      <c r="BF39" s="944"/>
      <c r="BG39" s="944"/>
      <c r="BH39" s="944"/>
      <c r="BI39" s="945"/>
      <c r="BJ39" s="97"/>
      <c r="BK39" s="97"/>
      <c r="BL39" s="97"/>
      <c r="BM39" s="97"/>
      <c r="BN39" s="97"/>
      <c r="BO39" s="104"/>
      <c r="BP39" s="104"/>
      <c r="BQ39" s="111">
        <v>33</v>
      </c>
      <c r="BR39" s="114"/>
      <c r="BS39" s="979"/>
      <c r="BT39" s="980"/>
      <c r="BU39" s="980"/>
      <c r="BV39" s="980"/>
      <c r="BW39" s="980"/>
      <c r="BX39" s="980"/>
      <c r="BY39" s="980"/>
      <c r="BZ39" s="980"/>
      <c r="CA39" s="980"/>
      <c r="CB39" s="980"/>
      <c r="CC39" s="980"/>
      <c r="CD39" s="980"/>
      <c r="CE39" s="980"/>
      <c r="CF39" s="980"/>
      <c r="CG39" s="981"/>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79"/>
      <c r="DW39" s="980"/>
      <c r="DX39" s="980"/>
      <c r="DY39" s="980"/>
      <c r="DZ39" s="985"/>
      <c r="EA39" s="91"/>
    </row>
    <row r="40" spans="1:131" ht="26.25" customHeight="1">
      <c r="A40" s="111">
        <v>13</v>
      </c>
      <c r="B40" s="993"/>
      <c r="C40" s="994"/>
      <c r="D40" s="994"/>
      <c r="E40" s="994"/>
      <c r="F40" s="994"/>
      <c r="G40" s="994"/>
      <c r="H40" s="994"/>
      <c r="I40" s="994"/>
      <c r="J40" s="994"/>
      <c r="K40" s="994"/>
      <c r="L40" s="994"/>
      <c r="M40" s="994"/>
      <c r="N40" s="994"/>
      <c r="O40" s="994"/>
      <c r="P40" s="995"/>
      <c r="Q40" s="1007"/>
      <c r="R40" s="1008"/>
      <c r="S40" s="1008"/>
      <c r="T40" s="1008"/>
      <c r="U40" s="1008"/>
      <c r="V40" s="1008"/>
      <c r="W40" s="1008"/>
      <c r="X40" s="1008"/>
      <c r="Y40" s="1008"/>
      <c r="Z40" s="1008"/>
      <c r="AA40" s="1008"/>
      <c r="AB40" s="1008"/>
      <c r="AC40" s="1008"/>
      <c r="AD40" s="1008"/>
      <c r="AE40" s="1009"/>
      <c r="AF40" s="999"/>
      <c r="AG40" s="1000"/>
      <c r="AH40" s="1000"/>
      <c r="AI40" s="1000"/>
      <c r="AJ40" s="1001"/>
      <c r="AK40" s="949"/>
      <c r="AL40" s="943"/>
      <c r="AM40" s="943"/>
      <c r="AN40" s="943"/>
      <c r="AO40" s="943"/>
      <c r="AP40" s="943"/>
      <c r="AQ40" s="943"/>
      <c r="AR40" s="943"/>
      <c r="AS40" s="943"/>
      <c r="AT40" s="943"/>
      <c r="AU40" s="943"/>
      <c r="AV40" s="943"/>
      <c r="AW40" s="943"/>
      <c r="AX40" s="943"/>
      <c r="AY40" s="943"/>
      <c r="AZ40" s="1010"/>
      <c r="BA40" s="1010"/>
      <c r="BB40" s="1010"/>
      <c r="BC40" s="1010"/>
      <c r="BD40" s="1010"/>
      <c r="BE40" s="944"/>
      <c r="BF40" s="944"/>
      <c r="BG40" s="944"/>
      <c r="BH40" s="944"/>
      <c r="BI40" s="945"/>
      <c r="BJ40" s="97"/>
      <c r="BK40" s="97"/>
      <c r="BL40" s="97"/>
      <c r="BM40" s="97"/>
      <c r="BN40" s="97"/>
      <c r="BO40" s="104"/>
      <c r="BP40" s="104"/>
      <c r="BQ40" s="111">
        <v>34</v>
      </c>
      <c r="BR40" s="114"/>
      <c r="BS40" s="979"/>
      <c r="BT40" s="980"/>
      <c r="BU40" s="980"/>
      <c r="BV40" s="980"/>
      <c r="BW40" s="980"/>
      <c r="BX40" s="980"/>
      <c r="BY40" s="980"/>
      <c r="BZ40" s="980"/>
      <c r="CA40" s="980"/>
      <c r="CB40" s="980"/>
      <c r="CC40" s="980"/>
      <c r="CD40" s="980"/>
      <c r="CE40" s="980"/>
      <c r="CF40" s="980"/>
      <c r="CG40" s="981"/>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79"/>
      <c r="DW40" s="980"/>
      <c r="DX40" s="980"/>
      <c r="DY40" s="980"/>
      <c r="DZ40" s="985"/>
      <c r="EA40" s="91"/>
    </row>
    <row r="41" spans="1:131" ht="26.25" customHeight="1">
      <c r="A41" s="111">
        <v>14</v>
      </c>
      <c r="B41" s="993"/>
      <c r="C41" s="994"/>
      <c r="D41" s="994"/>
      <c r="E41" s="994"/>
      <c r="F41" s="994"/>
      <c r="G41" s="994"/>
      <c r="H41" s="994"/>
      <c r="I41" s="994"/>
      <c r="J41" s="994"/>
      <c r="K41" s="994"/>
      <c r="L41" s="994"/>
      <c r="M41" s="994"/>
      <c r="N41" s="994"/>
      <c r="O41" s="994"/>
      <c r="P41" s="995"/>
      <c r="Q41" s="1007"/>
      <c r="R41" s="1008"/>
      <c r="S41" s="1008"/>
      <c r="T41" s="1008"/>
      <c r="U41" s="1008"/>
      <c r="V41" s="1008"/>
      <c r="W41" s="1008"/>
      <c r="X41" s="1008"/>
      <c r="Y41" s="1008"/>
      <c r="Z41" s="1008"/>
      <c r="AA41" s="1008"/>
      <c r="AB41" s="1008"/>
      <c r="AC41" s="1008"/>
      <c r="AD41" s="1008"/>
      <c r="AE41" s="1009"/>
      <c r="AF41" s="999"/>
      <c r="AG41" s="1000"/>
      <c r="AH41" s="1000"/>
      <c r="AI41" s="1000"/>
      <c r="AJ41" s="1001"/>
      <c r="AK41" s="949"/>
      <c r="AL41" s="943"/>
      <c r="AM41" s="943"/>
      <c r="AN41" s="943"/>
      <c r="AO41" s="943"/>
      <c r="AP41" s="943"/>
      <c r="AQ41" s="943"/>
      <c r="AR41" s="943"/>
      <c r="AS41" s="943"/>
      <c r="AT41" s="943"/>
      <c r="AU41" s="943"/>
      <c r="AV41" s="943"/>
      <c r="AW41" s="943"/>
      <c r="AX41" s="943"/>
      <c r="AY41" s="943"/>
      <c r="AZ41" s="1010"/>
      <c r="BA41" s="1010"/>
      <c r="BB41" s="1010"/>
      <c r="BC41" s="1010"/>
      <c r="BD41" s="1010"/>
      <c r="BE41" s="944"/>
      <c r="BF41" s="944"/>
      <c r="BG41" s="944"/>
      <c r="BH41" s="944"/>
      <c r="BI41" s="945"/>
      <c r="BJ41" s="97"/>
      <c r="BK41" s="97"/>
      <c r="BL41" s="97"/>
      <c r="BM41" s="97"/>
      <c r="BN41" s="97"/>
      <c r="BO41" s="104"/>
      <c r="BP41" s="104"/>
      <c r="BQ41" s="111">
        <v>35</v>
      </c>
      <c r="BR41" s="114"/>
      <c r="BS41" s="979"/>
      <c r="BT41" s="980"/>
      <c r="BU41" s="980"/>
      <c r="BV41" s="980"/>
      <c r="BW41" s="980"/>
      <c r="BX41" s="980"/>
      <c r="BY41" s="980"/>
      <c r="BZ41" s="980"/>
      <c r="CA41" s="980"/>
      <c r="CB41" s="980"/>
      <c r="CC41" s="980"/>
      <c r="CD41" s="980"/>
      <c r="CE41" s="980"/>
      <c r="CF41" s="980"/>
      <c r="CG41" s="981"/>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79"/>
      <c r="DW41" s="980"/>
      <c r="DX41" s="980"/>
      <c r="DY41" s="980"/>
      <c r="DZ41" s="985"/>
      <c r="EA41" s="91"/>
    </row>
    <row r="42" spans="1:131" ht="26.25" customHeight="1">
      <c r="A42" s="111">
        <v>15</v>
      </c>
      <c r="B42" s="993"/>
      <c r="C42" s="994"/>
      <c r="D42" s="994"/>
      <c r="E42" s="994"/>
      <c r="F42" s="994"/>
      <c r="G42" s="994"/>
      <c r="H42" s="994"/>
      <c r="I42" s="994"/>
      <c r="J42" s="994"/>
      <c r="K42" s="994"/>
      <c r="L42" s="994"/>
      <c r="M42" s="994"/>
      <c r="N42" s="994"/>
      <c r="O42" s="994"/>
      <c r="P42" s="995"/>
      <c r="Q42" s="1007"/>
      <c r="R42" s="1008"/>
      <c r="S42" s="1008"/>
      <c r="T42" s="1008"/>
      <c r="U42" s="1008"/>
      <c r="V42" s="1008"/>
      <c r="W42" s="1008"/>
      <c r="X42" s="1008"/>
      <c r="Y42" s="1008"/>
      <c r="Z42" s="1008"/>
      <c r="AA42" s="1008"/>
      <c r="AB42" s="1008"/>
      <c r="AC42" s="1008"/>
      <c r="AD42" s="1008"/>
      <c r="AE42" s="1009"/>
      <c r="AF42" s="999"/>
      <c r="AG42" s="1000"/>
      <c r="AH42" s="1000"/>
      <c r="AI42" s="1000"/>
      <c r="AJ42" s="1001"/>
      <c r="AK42" s="949"/>
      <c r="AL42" s="943"/>
      <c r="AM42" s="943"/>
      <c r="AN42" s="943"/>
      <c r="AO42" s="943"/>
      <c r="AP42" s="943"/>
      <c r="AQ42" s="943"/>
      <c r="AR42" s="943"/>
      <c r="AS42" s="943"/>
      <c r="AT42" s="943"/>
      <c r="AU42" s="943"/>
      <c r="AV42" s="943"/>
      <c r="AW42" s="943"/>
      <c r="AX42" s="943"/>
      <c r="AY42" s="943"/>
      <c r="AZ42" s="1010"/>
      <c r="BA42" s="1010"/>
      <c r="BB42" s="1010"/>
      <c r="BC42" s="1010"/>
      <c r="BD42" s="1010"/>
      <c r="BE42" s="944"/>
      <c r="BF42" s="944"/>
      <c r="BG42" s="944"/>
      <c r="BH42" s="944"/>
      <c r="BI42" s="945"/>
      <c r="BJ42" s="97"/>
      <c r="BK42" s="97"/>
      <c r="BL42" s="97"/>
      <c r="BM42" s="97"/>
      <c r="BN42" s="97"/>
      <c r="BO42" s="104"/>
      <c r="BP42" s="104"/>
      <c r="BQ42" s="111">
        <v>36</v>
      </c>
      <c r="BR42" s="114"/>
      <c r="BS42" s="979"/>
      <c r="BT42" s="980"/>
      <c r="BU42" s="980"/>
      <c r="BV42" s="980"/>
      <c r="BW42" s="980"/>
      <c r="BX42" s="980"/>
      <c r="BY42" s="980"/>
      <c r="BZ42" s="980"/>
      <c r="CA42" s="980"/>
      <c r="CB42" s="980"/>
      <c r="CC42" s="980"/>
      <c r="CD42" s="980"/>
      <c r="CE42" s="980"/>
      <c r="CF42" s="980"/>
      <c r="CG42" s="981"/>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79"/>
      <c r="DW42" s="980"/>
      <c r="DX42" s="980"/>
      <c r="DY42" s="980"/>
      <c r="DZ42" s="985"/>
      <c r="EA42" s="91"/>
    </row>
    <row r="43" spans="1:131" ht="26.25" customHeight="1">
      <c r="A43" s="111">
        <v>16</v>
      </c>
      <c r="B43" s="993"/>
      <c r="C43" s="994"/>
      <c r="D43" s="994"/>
      <c r="E43" s="994"/>
      <c r="F43" s="994"/>
      <c r="G43" s="994"/>
      <c r="H43" s="994"/>
      <c r="I43" s="994"/>
      <c r="J43" s="994"/>
      <c r="K43" s="994"/>
      <c r="L43" s="994"/>
      <c r="M43" s="994"/>
      <c r="N43" s="994"/>
      <c r="O43" s="994"/>
      <c r="P43" s="995"/>
      <c r="Q43" s="1007"/>
      <c r="R43" s="1008"/>
      <c r="S43" s="1008"/>
      <c r="T43" s="1008"/>
      <c r="U43" s="1008"/>
      <c r="V43" s="1008"/>
      <c r="W43" s="1008"/>
      <c r="X43" s="1008"/>
      <c r="Y43" s="1008"/>
      <c r="Z43" s="1008"/>
      <c r="AA43" s="1008"/>
      <c r="AB43" s="1008"/>
      <c r="AC43" s="1008"/>
      <c r="AD43" s="1008"/>
      <c r="AE43" s="1009"/>
      <c r="AF43" s="999"/>
      <c r="AG43" s="1000"/>
      <c r="AH43" s="1000"/>
      <c r="AI43" s="1000"/>
      <c r="AJ43" s="1001"/>
      <c r="AK43" s="949"/>
      <c r="AL43" s="943"/>
      <c r="AM43" s="943"/>
      <c r="AN43" s="943"/>
      <c r="AO43" s="943"/>
      <c r="AP43" s="943"/>
      <c r="AQ43" s="943"/>
      <c r="AR43" s="943"/>
      <c r="AS43" s="943"/>
      <c r="AT43" s="943"/>
      <c r="AU43" s="943"/>
      <c r="AV43" s="943"/>
      <c r="AW43" s="943"/>
      <c r="AX43" s="943"/>
      <c r="AY43" s="943"/>
      <c r="AZ43" s="1010"/>
      <c r="BA43" s="1010"/>
      <c r="BB43" s="1010"/>
      <c r="BC43" s="1010"/>
      <c r="BD43" s="1010"/>
      <c r="BE43" s="944"/>
      <c r="BF43" s="944"/>
      <c r="BG43" s="944"/>
      <c r="BH43" s="944"/>
      <c r="BI43" s="945"/>
      <c r="BJ43" s="97"/>
      <c r="BK43" s="97"/>
      <c r="BL43" s="97"/>
      <c r="BM43" s="97"/>
      <c r="BN43" s="97"/>
      <c r="BO43" s="104"/>
      <c r="BP43" s="104"/>
      <c r="BQ43" s="111">
        <v>37</v>
      </c>
      <c r="BR43" s="114"/>
      <c r="BS43" s="979"/>
      <c r="BT43" s="980"/>
      <c r="BU43" s="980"/>
      <c r="BV43" s="980"/>
      <c r="BW43" s="980"/>
      <c r="BX43" s="980"/>
      <c r="BY43" s="980"/>
      <c r="BZ43" s="980"/>
      <c r="CA43" s="980"/>
      <c r="CB43" s="980"/>
      <c r="CC43" s="980"/>
      <c r="CD43" s="980"/>
      <c r="CE43" s="980"/>
      <c r="CF43" s="980"/>
      <c r="CG43" s="981"/>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79"/>
      <c r="DW43" s="980"/>
      <c r="DX43" s="980"/>
      <c r="DY43" s="980"/>
      <c r="DZ43" s="985"/>
      <c r="EA43" s="91"/>
    </row>
    <row r="44" spans="1:131" ht="26.25" customHeight="1">
      <c r="A44" s="111">
        <v>17</v>
      </c>
      <c r="B44" s="993"/>
      <c r="C44" s="994"/>
      <c r="D44" s="994"/>
      <c r="E44" s="994"/>
      <c r="F44" s="994"/>
      <c r="G44" s="994"/>
      <c r="H44" s="994"/>
      <c r="I44" s="994"/>
      <c r="J44" s="994"/>
      <c r="K44" s="994"/>
      <c r="L44" s="994"/>
      <c r="M44" s="994"/>
      <c r="N44" s="994"/>
      <c r="O44" s="994"/>
      <c r="P44" s="995"/>
      <c r="Q44" s="1007"/>
      <c r="R44" s="1008"/>
      <c r="S44" s="1008"/>
      <c r="T44" s="1008"/>
      <c r="U44" s="1008"/>
      <c r="V44" s="1008"/>
      <c r="W44" s="1008"/>
      <c r="X44" s="1008"/>
      <c r="Y44" s="1008"/>
      <c r="Z44" s="1008"/>
      <c r="AA44" s="1008"/>
      <c r="AB44" s="1008"/>
      <c r="AC44" s="1008"/>
      <c r="AD44" s="1008"/>
      <c r="AE44" s="1009"/>
      <c r="AF44" s="999"/>
      <c r="AG44" s="1000"/>
      <c r="AH44" s="1000"/>
      <c r="AI44" s="1000"/>
      <c r="AJ44" s="1001"/>
      <c r="AK44" s="949"/>
      <c r="AL44" s="943"/>
      <c r="AM44" s="943"/>
      <c r="AN44" s="943"/>
      <c r="AO44" s="943"/>
      <c r="AP44" s="943"/>
      <c r="AQ44" s="943"/>
      <c r="AR44" s="943"/>
      <c r="AS44" s="943"/>
      <c r="AT44" s="943"/>
      <c r="AU44" s="943"/>
      <c r="AV44" s="943"/>
      <c r="AW44" s="943"/>
      <c r="AX44" s="943"/>
      <c r="AY44" s="943"/>
      <c r="AZ44" s="1010"/>
      <c r="BA44" s="1010"/>
      <c r="BB44" s="1010"/>
      <c r="BC44" s="1010"/>
      <c r="BD44" s="1010"/>
      <c r="BE44" s="944"/>
      <c r="BF44" s="944"/>
      <c r="BG44" s="944"/>
      <c r="BH44" s="944"/>
      <c r="BI44" s="945"/>
      <c r="BJ44" s="97"/>
      <c r="BK44" s="97"/>
      <c r="BL44" s="97"/>
      <c r="BM44" s="97"/>
      <c r="BN44" s="97"/>
      <c r="BO44" s="104"/>
      <c r="BP44" s="104"/>
      <c r="BQ44" s="111">
        <v>38</v>
      </c>
      <c r="BR44" s="114"/>
      <c r="BS44" s="979"/>
      <c r="BT44" s="980"/>
      <c r="BU44" s="980"/>
      <c r="BV44" s="980"/>
      <c r="BW44" s="980"/>
      <c r="BX44" s="980"/>
      <c r="BY44" s="980"/>
      <c r="BZ44" s="980"/>
      <c r="CA44" s="980"/>
      <c r="CB44" s="980"/>
      <c r="CC44" s="980"/>
      <c r="CD44" s="980"/>
      <c r="CE44" s="980"/>
      <c r="CF44" s="980"/>
      <c r="CG44" s="981"/>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79"/>
      <c r="DW44" s="980"/>
      <c r="DX44" s="980"/>
      <c r="DY44" s="980"/>
      <c r="DZ44" s="985"/>
      <c r="EA44" s="91"/>
    </row>
    <row r="45" spans="1:131" ht="26.25" customHeight="1">
      <c r="A45" s="111">
        <v>18</v>
      </c>
      <c r="B45" s="993"/>
      <c r="C45" s="994"/>
      <c r="D45" s="994"/>
      <c r="E45" s="994"/>
      <c r="F45" s="994"/>
      <c r="G45" s="994"/>
      <c r="H45" s="994"/>
      <c r="I45" s="994"/>
      <c r="J45" s="994"/>
      <c r="K45" s="994"/>
      <c r="L45" s="994"/>
      <c r="M45" s="994"/>
      <c r="N45" s="994"/>
      <c r="O45" s="994"/>
      <c r="P45" s="995"/>
      <c r="Q45" s="1007"/>
      <c r="R45" s="1008"/>
      <c r="S45" s="1008"/>
      <c r="T45" s="1008"/>
      <c r="U45" s="1008"/>
      <c r="V45" s="1008"/>
      <c r="W45" s="1008"/>
      <c r="X45" s="1008"/>
      <c r="Y45" s="1008"/>
      <c r="Z45" s="1008"/>
      <c r="AA45" s="1008"/>
      <c r="AB45" s="1008"/>
      <c r="AC45" s="1008"/>
      <c r="AD45" s="1008"/>
      <c r="AE45" s="1009"/>
      <c r="AF45" s="999"/>
      <c r="AG45" s="1000"/>
      <c r="AH45" s="1000"/>
      <c r="AI45" s="1000"/>
      <c r="AJ45" s="1001"/>
      <c r="AK45" s="949"/>
      <c r="AL45" s="943"/>
      <c r="AM45" s="943"/>
      <c r="AN45" s="943"/>
      <c r="AO45" s="943"/>
      <c r="AP45" s="943"/>
      <c r="AQ45" s="943"/>
      <c r="AR45" s="943"/>
      <c r="AS45" s="943"/>
      <c r="AT45" s="943"/>
      <c r="AU45" s="943"/>
      <c r="AV45" s="943"/>
      <c r="AW45" s="943"/>
      <c r="AX45" s="943"/>
      <c r="AY45" s="943"/>
      <c r="AZ45" s="1010"/>
      <c r="BA45" s="1010"/>
      <c r="BB45" s="1010"/>
      <c r="BC45" s="1010"/>
      <c r="BD45" s="1010"/>
      <c r="BE45" s="944"/>
      <c r="BF45" s="944"/>
      <c r="BG45" s="944"/>
      <c r="BH45" s="944"/>
      <c r="BI45" s="945"/>
      <c r="BJ45" s="97"/>
      <c r="BK45" s="97"/>
      <c r="BL45" s="97"/>
      <c r="BM45" s="97"/>
      <c r="BN45" s="97"/>
      <c r="BO45" s="104"/>
      <c r="BP45" s="104"/>
      <c r="BQ45" s="111">
        <v>39</v>
      </c>
      <c r="BR45" s="114"/>
      <c r="BS45" s="979"/>
      <c r="BT45" s="980"/>
      <c r="BU45" s="980"/>
      <c r="BV45" s="980"/>
      <c r="BW45" s="980"/>
      <c r="BX45" s="980"/>
      <c r="BY45" s="980"/>
      <c r="BZ45" s="980"/>
      <c r="CA45" s="980"/>
      <c r="CB45" s="980"/>
      <c r="CC45" s="980"/>
      <c r="CD45" s="980"/>
      <c r="CE45" s="980"/>
      <c r="CF45" s="980"/>
      <c r="CG45" s="981"/>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79"/>
      <c r="DW45" s="980"/>
      <c r="DX45" s="980"/>
      <c r="DY45" s="980"/>
      <c r="DZ45" s="985"/>
      <c r="EA45" s="91"/>
    </row>
    <row r="46" spans="1:131" ht="26.25" customHeight="1">
      <c r="A46" s="111">
        <v>19</v>
      </c>
      <c r="B46" s="993"/>
      <c r="C46" s="994"/>
      <c r="D46" s="994"/>
      <c r="E46" s="994"/>
      <c r="F46" s="994"/>
      <c r="G46" s="994"/>
      <c r="H46" s="994"/>
      <c r="I46" s="994"/>
      <c r="J46" s="994"/>
      <c r="K46" s="994"/>
      <c r="L46" s="994"/>
      <c r="M46" s="994"/>
      <c r="N46" s="994"/>
      <c r="O46" s="994"/>
      <c r="P46" s="995"/>
      <c r="Q46" s="1007"/>
      <c r="R46" s="1008"/>
      <c r="S46" s="1008"/>
      <c r="T46" s="1008"/>
      <c r="U46" s="1008"/>
      <c r="V46" s="1008"/>
      <c r="W46" s="1008"/>
      <c r="X46" s="1008"/>
      <c r="Y46" s="1008"/>
      <c r="Z46" s="1008"/>
      <c r="AA46" s="1008"/>
      <c r="AB46" s="1008"/>
      <c r="AC46" s="1008"/>
      <c r="AD46" s="1008"/>
      <c r="AE46" s="1009"/>
      <c r="AF46" s="999"/>
      <c r="AG46" s="1000"/>
      <c r="AH46" s="1000"/>
      <c r="AI46" s="1000"/>
      <c r="AJ46" s="1001"/>
      <c r="AK46" s="949"/>
      <c r="AL46" s="943"/>
      <c r="AM46" s="943"/>
      <c r="AN46" s="943"/>
      <c r="AO46" s="943"/>
      <c r="AP46" s="943"/>
      <c r="AQ46" s="943"/>
      <c r="AR46" s="943"/>
      <c r="AS46" s="943"/>
      <c r="AT46" s="943"/>
      <c r="AU46" s="943"/>
      <c r="AV46" s="943"/>
      <c r="AW46" s="943"/>
      <c r="AX46" s="943"/>
      <c r="AY46" s="943"/>
      <c r="AZ46" s="1010"/>
      <c r="BA46" s="1010"/>
      <c r="BB46" s="1010"/>
      <c r="BC46" s="1010"/>
      <c r="BD46" s="1010"/>
      <c r="BE46" s="944"/>
      <c r="BF46" s="944"/>
      <c r="BG46" s="944"/>
      <c r="BH46" s="944"/>
      <c r="BI46" s="945"/>
      <c r="BJ46" s="97"/>
      <c r="BK46" s="97"/>
      <c r="BL46" s="97"/>
      <c r="BM46" s="97"/>
      <c r="BN46" s="97"/>
      <c r="BO46" s="104"/>
      <c r="BP46" s="104"/>
      <c r="BQ46" s="111">
        <v>40</v>
      </c>
      <c r="BR46" s="114"/>
      <c r="BS46" s="979"/>
      <c r="BT46" s="980"/>
      <c r="BU46" s="980"/>
      <c r="BV46" s="980"/>
      <c r="BW46" s="980"/>
      <c r="BX46" s="980"/>
      <c r="BY46" s="980"/>
      <c r="BZ46" s="980"/>
      <c r="CA46" s="980"/>
      <c r="CB46" s="980"/>
      <c r="CC46" s="980"/>
      <c r="CD46" s="980"/>
      <c r="CE46" s="980"/>
      <c r="CF46" s="980"/>
      <c r="CG46" s="981"/>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79"/>
      <c r="DW46" s="980"/>
      <c r="DX46" s="980"/>
      <c r="DY46" s="980"/>
      <c r="DZ46" s="985"/>
      <c r="EA46" s="91"/>
    </row>
    <row r="47" spans="1:131" ht="26.25" customHeight="1">
      <c r="A47" s="111">
        <v>20</v>
      </c>
      <c r="B47" s="993"/>
      <c r="C47" s="994"/>
      <c r="D47" s="994"/>
      <c r="E47" s="994"/>
      <c r="F47" s="994"/>
      <c r="G47" s="994"/>
      <c r="H47" s="994"/>
      <c r="I47" s="994"/>
      <c r="J47" s="994"/>
      <c r="K47" s="994"/>
      <c r="L47" s="994"/>
      <c r="M47" s="994"/>
      <c r="N47" s="994"/>
      <c r="O47" s="994"/>
      <c r="P47" s="995"/>
      <c r="Q47" s="1007"/>
      <c r="R47" s="1008"/>
      <c r="S47" s="1008"/>
      <c r="T47" s="1008"/>
      <c r="U47" s="1008"/>
      <c r="V47" s="1008"/>
      <c r="W47" s="1008"/>
      <c r="X47" s="1008"/>
      <c r="Y47" s="1008"/>
      <c r="Z47" s="1008"/>
      <c r="AA47" s="1008"/>
      <c r="AB47" s="1008"/>
      <c r="AC47" s="1008"/>
      <c r="AD47" s="1008"/>
      <c r="AE47" s="1009"/>
      <c r="AF47" s="999"/>
      <c r="AG47" s="1000"/>
      <c r="AH47" s="1000"/>
      <c r="AI47" s="1000"/>
      <c r="AJ47" s="1001"/>
      <c r="AK47" s="949"/>
      <c r="AL47" s="943"/>
      <c r="AM47" s="943"/>
      <c r="AN47" s="943"/>
      <c r="AO47" s="943"/>
      <c r="AP47" s="943"/>
      <c r="AQ47" s="943"/>
      <c r="AR47" s="943"/>
      <c r="AS47" s="943"/>
      <c r="AT47" s="943"/>
      <c r="AU47" s="943"/>
      <c r="AV47" s="943"/>
      <c r="AW47" s="943"/>
      <c r="AX47" s="943"/>
      <c r="AY47" s="943"/>
      <c r="AZ47" s="1010"/>
      <c r="BA47" s="1010"/>
      <c r="BB47" s="1010"/>
      <c r="BC47" s="1010"/>
      <c r="BD47" s="1010"/>
      <c r="BE47" s="944"/>
      <c r="BF47" s="944"/>
      <c r="BG47" s="944"/>
      <c r="BH47" s="944"/>
      <c r="BI47" s="945"/>
      <c r="BJ47" s="97"/>
      <c r="BK47" s="97"/>
      <c r="BL47" s="97"/>
      <c r="BM47" s="97"/>
      <c r="BN47" s="97"/>
      <c r="BO47" s="104"/>
      <c r="BP47" s="104"/>
      <c r="BQ47" s="111">
        <v>41</v>
      </c>
      <c r="BR47" s="114"/>
      <c r="BS47" s="979"/>
      <c r="BT47" s="980"/>
      <c r="BU47" s="980"/>
      <c r="BV47" s="980"/>
      <c r="BW47" s="980"/>
      <c r="BX47" s="980"/>
      <c r="BY47" s="980"/>
      <c r="BZ47" s="980"/>
      <c r="CA47" s="980"/>
      <c r="CB47" s="980"/>
      <c r="CC47" s="980"/>
      <c r="CD47" s="980"/>
      <c r="CE47" s="980"/>
      <c r="CF47" s="980"/>
      <c r="CG47" s="981"/>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79"/>
      <c r="DW47" s="980"/>
      <c r="DX47" s="980"/>
      <c r="DY47" s="980"/>
      <c r="DZ47" s="985"/>
      <c r="EA47" s="91"/>
    </row>
    <row r="48" spans="1:131" ht="26.25" customHeight="1">
      <c r="A48" s="111">
        <v>21</v>
      </c>
      <c r="B48" s="993"/>
      <c r="C48" s="994"/>
      <c r="D48" s="994"/>
      <c r="E48" s="994"/>
      <c r="F48" s="994"/>
      <c r="G48" s="994"/>
      <c r="H48" s="994"/>
      <c r="I48" s="994"/>
      <c r="J48" s="994"/>
      <c r="K48" s="994"/>
      <c r="L48" s="994"/>
      <c r="M48" s="994"/>
      <c r="N48" s="994"/>
      <c r="O48" s="994"/>
      <c r="P48" s="995"/>
      <c r="Q48" s="1007"/>
      <c r="R48" s="1008"/>
      <c r="S48" s="1008"/>
      <c r="T48" s="1008"/>
      <c r="U48" s="1008"/>
      <c r="V48" s="1008"/>
      <c r="W48" s="1008"/>
      <c r="X48" s="1008"/>
      <c r="Y48" s="1008"/>
      <c r="Z48" s="1008"/>
      <c r="AA48" s="1008"/>
      <c r="AB48" s="1008"/>
      <c r="AC48" s="1008"/>
      <c r="AD48" s="1008"/>
      <c r="AE48" s="1009"/>
      <c r="AF48" s="999"/>
      <c r="AG48" s="1000"/>
      <c r="AH48" s="1000"/>
      <c r="AI48" s="1000"/>
      <c r="AJ48" s="1001"/>
      <c r="AK48" s="949"/>
      <c r="AL48" s="943"/>
      <c r="AM48" s="943"/>
      <c r="AN48" s="943"/>
      <c r="AO48" s="943"/>
      <c r="AP48" s="943"/>
      <c r="AQ48" s="943"/>
      <c r="AR48" s="943"/>
      <c r="AS48" s="943"/>
      <c r="AT48" s="943"/>
      <c r="AU48" s="943"/>
      <c r="AV48" s="943"/>
      <c r="AW48" s="943"/>
      <c r="AX48" s="943"/>
      <c r="AY48" s="943"/>
      <c r="AZ48" s="1010"/>
      <c r="BA48" s="1010"/>
      <c r="BB48" s="1010"/>
      <c r="BC48" s="1010"/>
      <c r="BD48" s="1010"/>
      <c r="BE48" s="944"/>
      <c r="BF48" s="944"/>
      <c r="BG48" s="944"/>
      <c r="BH48" s="944"/>
      <c r="BI48" s="945"/>
      <c r="BJ48" s="97"/>
      <c r="BK48" s="97"/>
      <c r="BL48" s="97"/>
      <c r="BM48" s="97"/>
      <c r="BN48" s="97"/>
      <c r="BO48" s="104"/>
      <c r="BP48" s="104"/>
      <c r="BQ48" s="111">
        <v>42</v>
      </c>
      <c r="BR48" s="114"/>
      <c r="BS48" s="979"/>
      <c r="BT48" s="980"/>
      <c r="BU48" s="980"/>
      <c r="BV48" s="980"/>
      <c r="BW48" s="980"/>
      <c r="BX48" s="980"/>
      <c r="BY48" s="980"/>
      <c r="BZ48" s="980"/>
      <c r="CA48" s="980"/>
      <c r="CB48" s="980"/>
      <c r="CC48" s="980"/>
      <c r="CD48" s="980"/>
      <c r="CE48" s="980"/>
      <c r="CF48" s="980"/>
      <c r="CG48" s="981"/>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79"/>
      <c r="DW48" s="980"/>
      <c r="DX48" s="980"/>
      <c r="DY48" s="980"/>
      <c r="DZ48" s="985"/>
      <c r="EA48" s="91"/>
    </row>
    <row r="49" spans="1:131" ht="26.25" customHeight="1">
      <c r="A49" s="111">
        <v>22</v>
      </c>
      <c r="B49" s="993"/>
      <c r="C49" s="994"/>
      <c r="D49" s="994"/>
      <c r="E49" s="994"/>
      <c r="F49" s="994"/>
      <c r="G49" s="994"/>
      <c r="H49" s="994"/>
      <c r="I49" s="994"/>
      <c r="J49" s="994"/>
      <c r="K49" s="994"/>
      <c r="L49" s="994"/>
      <c r="M49" s="994"/>
      <c r="N49" s="994"/>
      <c r="O49" s="994"/>
      <c r="P49" s="995"/>
      <c r="Q49" s="1007"/>
      <c r="R49" s="1008"/>
      <c r="S49" s="1008"/>
      <c r="T49" s="1008"/>
      <c r="U49" s="1008"/>
      <c r="V49" s="1008"/>
      <c r="W49" s="1008"/>
      <c r="X49" s="1008"/>
      <c r="Y49" s="1008"/>
      <c r="Z49" s="1008"/>
      <c r="AA49" s="1008"/>
      <c r="AB49" s="1008"/>
      <c r="AC49" s="1008"/>
      <c r="AD49" s="1008"/>
      <c r="AE49" s="1009"/>
      <c r="AF49" s="999"/>
      <c r="AG49" s="1000"/>
      <c r="AH49" s="1000"/>
      <c r="AI49" s="1000"/>
      <c r="AJ49" s="1001"/>
      <c r="AK49" s="949"/>
      <c r="AL49" s="943"/>
      <c r="AM49" s="943"/>
      <c r="AN49" s="943"/>
      <c r="AO49" s="943"/>
      <c r="AP49" s="943"/>
      <c r="AQ49" s="943"/>
      <c r="AR49" s="943"/>
      <c r="AS49" s="943"/>
      <c r="AT49" s="943"/>
      <c r="AU49" s="943"/>
      <c r="AV49" s="943"/>
      <c r="AW49" s="943"/>
      <c r="AX49" s="943"/>
      <c r="AY49" s="943"/>
      <c r="AZ49" s="1010"/>
      <c r="BA49" s="1010"/>
      <c r="BB49" s="1010"/>
      <c r="BC49" s="1010"/>
      <c r="BD49" s="1010"/>
      <c r="BE49" s="944"/>
      <c r="BF49" s="944"/>
      <c r="BG49" s="944"/>
      <c r="BH49" s="944"/>
      <c r="BI49" s="945"/>
      <c r="BJ49" s="97"/>
      <c r="BK49" s="97"/>
      <c r="BL49" s="97"/>
      <c r="BM49" s="97"/>
      <c r="BN49" s="97"/>
      <c r="BO49" s="104"/>
      <c r="BP49" s="104"/>
      <c r="BQ49" s="111">
        <v>43</v>
      </c>
      <c r="BR49" s="114"/>
      <c r="BS49" s="979"/>
      <c r="BT49" s="980"/>
      <c r="BU49" s="980"/>
      <c r="BV49" s="980"/>
      <c r="BW49" s="980"/>
      <c r="BX49" s="980"/>
      <c r="BY49" s="980"/>
      <c r="BZ49" s="980"/>
      <c r="CA49" s="980"/>
      <c r="CB49" s="980"/>
      <c r="CC49" s="980"/>
      <c r="CD49" s="980"/>
      <c r="CE49" s="980"/>
      <c r="CF49" s="980"/>
      <c r="CG49" s="981"/>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79"/>
      <c r="DW49" s="980"/>
      <c r="DX49" s="980"/>
      <c r="DY49" s="980"/>
      <c r="DZ49" s="985"/>
      <c r="EA49" s="91"/>
    </row>
    <row r="50" spans="1:131" ht="26.25" customHeight="1">
      <c r="A50" s="111">
        <v>23</v>
      </c>
      <c r="B50" s="993"/>
      <c r="C50" s="994"/>
      <c r="D50" s="994"/>
      <c r="E50" s="994"/>
      <c r="F50" s="994"/>
      <c r="G50" s="994"/>
      <c r="H50" s="994"/>
      <c r="I50" s="994"/>
      <c r="J50" s="994"/>
      <c r="K50" s="994"/>
      <c r="L50" s="994"/>
      <c r="M50" s="994"/>
      <c r="N50" s="994"/>
      <c r="O50" s="994"/>
      <c r="P50" s="995"/>
      <c r="Q50" s="996"/>
      <c r="R50" s="997"/>
      <c r="S50" s="997"/>
      <c r="T50" s="997"/>
      <c r="U50" s="997"/>
      <c r="V50" s="997"/>
      <c r="W50" s="997"/>
      <c r="X50" s="997"/>
      <c r="Y50" s="997"/>
      <c r="Z50" s="997"/>
      <c r="AA50" s="997"/>
      <c r="AB50" s="997"/>
      <c r="AC50" s="997"/>
      <c r="AD50" s="997"/>
      <c r="AE50" s="998"/>
      <c r="AF50" s="999"/>
      <c r="AG50" s="1000"/>
      <c r="AH50" s="1000"/>
      <c r="AI50" s="1000"/>
      <c r="AJ50" s="1001"/>
      <c r="AK50" s="1002"/>
      <c r="AL50" s="997"/>
      <c r="AM50" s="997"/>
      <c r="AN50" s="997"/>
      <c r="AO50" s="997"/>
      <c r="AP50" s="997"/>
      <c r="AQ50" s="997"/>
      <c r="AR50" s="997"/>
      <c r="AS50" s="997"/>
      <c r="AT50" s="997"/>
      <c r="AU50" s="997"/>
      <c r="AV50" s="997"/>
      <c r="AW50" s="997"/>
      <c r="AX50" s="997"/>
      <c r="AY50" s="997"/>
      <c r="AZ50" s="1003"/>
      <c r="BA50" s="1003"/>
      <c r="BB50" s="1003"/>
      <c r="BC50" s="1003"/>
      <c r="BD50" s="1003"/>
      <c r="BE50" s="944"/>
      <c r="BF50" s="944"/>
      <c r="BG50" s="944"/>
      <c r="BH50" s="944"/>
      <c r="BI50" s="945"/>
      <c r="BJ50" s="97"/>
      <c r="BK50" s="97"/>
      <c r="BL50" s="97"/>
      <c r="BM50" s="97"/>
      <c r="BN50" s="97"/>
      <c r="BO50" s="104"/>
      <c r="BP50" s="104"/>
      <c r="BQ50" s="111">
        <v>44</v>
      </c>
      <c r="BR50" s="114"/>
      <c r="BS50" s="979"/>
      <c r="BT50" s="980"/>
      <c r="BU50" s="980"/>
      <c r="BV50" s="980"/>
      <c r="BW50" s="980"/>
      <c r="BX50" s="980"/>
      <c r="BY50" s="980"/>
      <c r="BZ50" s="980"/>
      <c r="CA50" s="980"/>
      <c r="CB50" s="980"/>
      <c r="CC50" s="980"/>
      <c r="CD50" s="980"/>
      <c r="CE50" s="980"/>
      <c r="CF50" s="980"/>
      <c r="CG50" s="981"/>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79"/>
      <c r="DW50" s="980"/>
      <c r="DX50" s="980"/>
      <c r="DY50" s="980"/>
      <c r="DZ50" s="985"/>
      <c r="EA50" s="91"/>
    </row>
    <row r="51" spans="1:131" ht="26.25" customHeight="1">
      <c r="A51" s="111">
        <v>24</v>
      </c>
      <c r="B51" s="993"/>
      <c r="C51" s="994"/>
      <c r="D51" s="994"/>
      <c r="E51" s="994"/>
      <c r="F51" s="994"/>
      <c r="G51" s="994"/>
      <c r="H51" s="994"/>
      <c r="I51" s="994"/>
      <c r="J51" s="994"/>
      <c r="K51" s="994"/>
      <c r="L51" s="994"/>
      <c r="M51" s="994"/>
      <c r="N51" s="994"/>
      <c r="O51" s="994"/>
      <c r="P51" s="995"/>
      <c r="Q51" s="996"/>
      <c r="R51" s="997"/>
      <c r="S51" s="997"/>
      <c r="T51" s="997"/>
      <c r="U51" s="997"/>
      <c r="V51" s="997"/>
      <c r="W51" s="997"/>
      <c r="X51" s="997"/>
      <c r="Y51" s="997"/>
      <c r="Z51" s="997"/>
      <c r="AA51" s="997"/>
      <c r="AB51" s="997"/>
      <c r="AC51" s="997"/>
      <c r="AD51" s="997"/>
      <c r="AE51" s="998"/>
      <c r="AF51" s="999"/>
      <c r="AG51" s="1000"/>
      <c r="AH51" s="1000"/>
      <c r="AI51" s="1000"/>
      <c r="AJ51" s="1001"/>
      <c r="AK51" s="1002"/>
      <c r="AL51" s="997"/>
      <c r="AM51" s="997"/>
      <c r="AN51" s="997"/>
      <c r="AO51" s="997"/>
      <c r="AP51" s="997"/>
      <c r="AQ51" s="997"/>
      <c r="AR51" s="997"/>
      <c r="AS51" s="997"/>
      <c r="AT51" s="997"/>
      <c r="AU51" s="997"/>
      <c r="AV51" s="997"/>
      <c r="AW51" s="997"/>
      <c r="AX51" s="997"/>
      <c r="AY51" s="997"/>
      <c r="AZ51" s="1003"/>
      <c r="BA51" s="1003"/>
      <c r="BB51" s="1003"/>
      <c r="BC51" s="1003"/>
      <c r="BD51" s="1003"/>
      <c r="BE51" s="944"/>
      <c r="BF51" s="944"/>
      <c r="BG51" s="944"/>
      <c r="BH51" s="944"/>
      <c r="BI51" s="945"/>
      <c r="BJ51" s="97"/>
      <c r="BK51" s="97"/>
      <c r="BL51" s="97"/>
      <c r="BM51" s="97"/>
      <c r="BN51" s="97"/>
      <c r="BO51" s="104"/>
      <c r="BP51" s="104"/>
      <c r="BQ51" s="111">
        <v>45</v>
      </c>
      <c r="BR51" s="114"/>
      <c r="BS51" s="979"/>
      <c r="BT51" s="980"/>
      <c r="BU51" s="980"/>
      <c r="BV51" s="980"/>
      <c r="BW51" s="980"/>
      <c r="BX51" s="980"/>
      <c r="BY51" s="980"/>
      <c r="BZ51" s="980"/>
      <c r="CA51" s="980"/>
      <c r="CB51" s="980"/>
      <c r="CC51" s="980"/>
      <c r="CD51" s="980"/>
      <c r="CE51" s="980"/>
      <c r="CF51" s="980"/>
      <c r="CG51" s="981"/>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79"/>
      <c r="DW51" s="980"/>
      <c r="DX51" s="980"/>
      <c r="DY51" s="980"/>
      <c r="DZ51" s="985"/>
      <c r="EA51" s="91"/>
    </row>
    <row r="52" spans="1:131" ht="26.25" customHeight="1">
      <c r="A52" s="111">
        <v>25</v>
      </c>
      <c r="B52" s="993"/>
      <c r="C52" s="994"/>
      <c r="D52" s="994"/>
      <c r="E52" s="994"/>
      <c r="F52" s="994"/>
      <c r="G52" s="994"/>
      <c r="H52" s="994"/>
      <c r="I52" s="994"/>
      <c r="J52" s="994"/>
      <c r="K52" s="994"/>
      <c r="L52" s="994"/>
      <c r="M52" s="994"/>
      <c r="N52" s="994"/>
      <c r="O52" s="994"/>
      <c r="P52" s="995"/>
      <c r="Q52" s="996"/>
      <c r="R52" s="997"/>
      <c r="S52" s="997"/>
      <c r="T52" s="997"/>
      <c r="U52" s="997"/>
      <c r="V52" s="997"/>
      <c r="W52" s="997"/>
      <c r="X52" s="997"/>
      <c r="Y52" s="997"/>
      <c r="Z52" s="997"/>
      <c r="AA52" s="997"/>
      <c r="AB52" s="997"/>
      <c r="AC52" s="997"/>
      <c r="AD52" s="997"/>
      <c r="AE52" s="998"/>
      <c r="AF52" s="999"/>
      <c r="AG52" s="1000"/>
      <c r="AH52" s="1000"/>
      <c r="AI52" s="1000"/>
      <c r="AJ52" s="1001"/>
      <c r="AK52" s="1002"/>
      <c r="AL52" s="997"/>
      <c r="AM52" s="997"/>
      <c r="AN52" s="997"/>
      <c r="AO52" s="997"/>
      <c r="AP52" s="997"/>
      <c r="AQ52" s="997"/>
      <c r="AR52" s="997"/>
      <c r="AS52" s="997"/>
      <c r="AT52" s="997"/>
      <c r="AU52" s="997"/>
      <c r="AV52" s="997"/>
      <c r="AW52" s="997"/>
      <c r="AX52" s="997"/>
      <c r="AY52" s="997"/>
      <c r="AZ52" s="1003"/>
      <c r="BA52" s="1003"/>
      <c r="BB52" s="1003"/>
      <c r="BC52" s="1003"/>
      <c r="BD52" s="1003"/>
      <c r="BE52" s="944"/>
      <c r="BF52" s="944"/>
      <c r="BG52" s="944"/>
      <c r="BH52" s="944"/>
      <c r="BI52" s="945"/>
      <c r="BJ52" s="97"/>
      <c r="BK52" s="97"/>
      <c r="BL52" s="97"/>
      <c r="BM52" s="97"/>
      <c r="BN52" s="97"/>
      <c r="BO52" s="104"/>
      <c r="BP52" s="104"/>
      <c r="BQ52" s="111">
        <v>46</v>
      </c>
      <c r="BR52" s="114"/>
      <c r="BS52" s="979"/>
      <c r="BT52" s="980"/>
      <c r="BU52" s="980"/>
      <c r="BV52" s="980"/>
      <c r="BW52" s="980"/>
      <c r="BX52" s="980"/>
      <c r="BY52" s="980"/>
      <c r="BZ52" s="980"/>
      <c r="CA52" s="980"/>
      <c r="CB52" s="980"/>
      <c r="CC52" s="980"/>
      <c r="CD52" s="980"/>
      <c r="CE52" s="980"/>
      <c r="CF52" s="980"/>
      <c r="CG52" s="981"/>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79"/>
      <c r="DW52" s="980"/>
      <c r="DX52" s="980"/>
      <c r="DY52" s="980"/>
      <c r="DZ52" s="985"/>
      <c r="EA52" s="91"/>
    </row>
    <row r="53" spans="1:131" ht="26.25" customHeight="1">
      <c r="A53" s="111">
        <v>26</v>
      </c>
      <c r="B53" s="993"/>
      <c r="C53" s="994"/>
      <c r="D53" s="994"/>
      <c r="E53" s="994"/>
      <c r="F53" s="994"/>
      <c r="G53" s="994"/>
      <c r="H53" s="994"/>
      <c r="I53" s="994"/>
      <c r="J53" s="994"/>
      <c r="K53" s="994"/>
      <c r="L53" s="994"/>
      <c r="M53" s="994"/>
      <c r="N53" s="994"/>
      <c r="O53" s="994"/>
      <c r="P53" s="995"/>
      <c r="Q53" s="996"/>
      <c r="R53" s="997"/>
      <c r="S53" s="997"/>
      <c r="T53" s="997"/>
      <c r="U53" s="997"/>
      <c r="V53" s="997"/>
      <c r="W53" s="997"/>
      <c r="X53" s="997"/>
      <c r="Y53" s="997"/>
      <c r="Z53" s="997"/>
      <c r="AA53" s="997"/>
      <c r="AB53" s="997"/>
      <c r="AC53" s="997"/>
      <c r="AD53" s="997"/>
      <c r="AE53" s="998"/>
      <c r="AF53" s="999"/>
      <c r="AG53" s="1000"/>
      <c r="AH53" s="1000"/>
      <c r="AI53" s="1000"/>
      <c r="AJ53" s="1001"/>
      <c r="AK53" s="1002"/>
      <c r="AL53" s="997"/>
      <c r="AM53" s="997"/>
      <c r="AN53" s="997"/>
      <c r="AO53" s="997"/>
      <c r="AP53" s="997"/>
      <c r="AQ53" s="997"/>
      <c r="AR53" s="997"/>
      <c r="AS53" s="997"/>
      <c r="AT53" s="997"/>
      <c r="AU53" s="997"/>
      <c r="AV53" s="997"/>
      <c r="AW53" s="997"/>
      <c r="AX53" s="997"/>
      <c r="AY53" s="997"/>
      <c r="AZ53" s="1003"/>
      <c r="BA53" s="1003"/>
      <c r="BB53" s="1003"/>
      <c r="BC53" s="1003"/>
      <c r="BD53" s="1003"/>
      <c r="BE53" s="944"/>
      <c r="BF53" s="944"/>
      <c r="BG53" s="944"/>
      <c r="BH53" s="944"/>
      <c r="BI53" s="945"/>
      <c r="BJ53" s="97"/>
      <c r="BK53" s="97"/>
      <c r="BL53" s="97"/>
      <c r="BM53" s="97"/>
      <c r="BN53" s="97"/>
      <c r="BO53" s="104"/>
      <c r="BP53" s="104"/>
      <c r="BQ53" s="111">
        <v>47</v>
      </c>
      <c r="BR53" s="114"/>
      <c r="BS53" s="979"/>
      <c r="BT53" s="980"/>
      <c r="BU53" s="980"/>
      <c r="BV53" s="980"/>
      <c r="BW53" s="980"/>
      <c r="BX53" s="980"/>
      <c r="BY53" s="980"/>
      <c r="BZ53" s="980"/>
      <c r="CA53" s="980"/>
      <c r="CB53" s="980"/>
      <c r="CC53" s="980"/>
      <c r="CD53" s="980"/>
      <c r="CE53" s="980"/>
      <c r="CF53" s="980"/>
      <c r="CG53" s="981"/>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79"/>
      <c r="DW53" s="980"/>
      <c r="DX53" s="980"/>
      <c r="DY53" s="980"/>
      <c r="DZ53" s="985"/>
      <c r="EA53" s="91"/>
    </row>
    <row r="54" spans="1:131" ht="26.25" customHeight="1">
      <c r="A54" s="111">
        <v>27</v>
      </c>
      <c r="B54" s="993"/>
      <c r="C54" s="994"/>
      <c r="D54" s="994"/>
      <c r="E54" s="994"/>
      <c r="F54" s="994"/>
      <c r="G54" s="994"/>
      <c r="H54" s="994"/>
      <c r="I54" s="994"/>
      <c r="J54" s="994"/>
      <c r="K54" s="994"/>
      <c r="L54" s="994"/>
      <c r="M54" s="994"/>
      <c r="N54" s="994"/>
      <c r="O54" s="994"/>
      <c r="P54" s="995"/>
      <c r="Q54" s="996"/>
      <c r="R54" s="997"/>
      <c r="S54" s="997"/>
      <c r="T54" s="997"/>
      <c r="U54" s="997"/>
      <c r="V54" s="997"/>
      <c r="W54" s="997"/>
      <c r="X54" s="997"/>
      <c r="Y54" s="997"/>
      <c r="Z54" s="997"/>
      <c r="AA54" s="997"/>
      <c r="AB54" s="997"/>
      <c r="AC54" s="997"/>
      <c r="AD54" s="997"/>
      <c r="AE54" s="998"/>
      <c r="AF54" s="999"/>
      <c r="AG54" s="1000"/>
      <c r="AH54" s="1000"/>
      <c r="AI54" s="1000"/>
      <c r="AJ54" s="1001"/>
      <c r="AK54" s="1002"/>
      <c r="AL54" s="997"/>
      <c r="AM54" s="997"/>
      <c r="AN54" s="997"/>
      <c r="AO54" s="997"/>
      <c r="AP54" s="997"/>
      <c r="AQ54" s="997"/>
      <c r="AR54" s="997"/>
      <c r="AS54" s="997"/>
      <c r="AT54" s="997"/>
      <c r="AU54" s="997"/>
      <c r="AV54" s="997"/>
      <c r="AW54" s="997"/>
      <c r="AX54" s="997"/>
      <c r="AY54" s="997"/>
      <c r="AZ54" s="1003"/>
      <c r="BA54" s="1003"/>
      <c r="BB54" s="1003"/>
      <c r="BC54" s="1003"/>
      <c r="BD54" s="1003"/>
      <c r="BE54" s="944"/>
      <c r="BF54" s="944"/>
      <c r="BG54" s="944"/>
      <c r="BH54" s="944"/>
      <c r="BI54" s="945"/>
      <c r="BJ54" s="97"/>
      <c r="BK54" s="97"/>
      <c r="BL54" s="97"/>
      <c r="BM54" s="97"/>
      <c r="BN54" s="97"/>
      <c r="BO54" s="104"/>
      <c r="BP54" s="104"/>
      <c r="BQ54" s="111">
        <v>48</v>
      </c>
      <c r="BR54" s="114"/>
      <c r="BS54" s="979"/>
      <c r="BT54" s="980"/>
      <c r="BU54" s="980"/>
      <c r="BV54" s="980"/>
      <c r="BW54" s="980"/>
      <c r="BX54" s="980"/>
      <c r="BY54" s="980"/>
      <c r="BZ54" s="980"/>
      <c r="CA54" s="980"/>
      <c r="CB54" s="980"/>
      <c r="CC54" s="980"/>
      <c r="CD54" s="980"/>
      <c r="CE54" s="980"/>
      <c r="CF54" s="980"/>
      <c r="CG54" s="981"/>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79"/>
      <c r="DW54" s="980"/>
      <c r="DX54" s="980"/>
      <c r="DY54" s="980"/>
      <c r="DZ54" s="985"/>
      <c r="EA54" s="91"/>
    </row>
    <row r="55" spans="1:131" ht="26.25" customHeight="1">
      <c r="A55" s="111">
        <v>28</v>
      </c>
      <c r="B55" s="993"/>
      <c r="C55" s="994"/>
      <c r="D55" s="994"/>
      <c r="E55" s="994"/>
      <c r="F55" s="994"/>
      <c r="G55" s="994"/>
      <c r="H55" s="994"/>
      <c r="I55" s="994"/>
      <c r="J55" s="994"/>
      <c r="K55" s="994"/>
      <c r="L55" s="994"/>
      <c r="M55" s="994"/>
      <c r="N55" s="994"/>
      <c r="O55" s="994"/>
      <c r="P55" s="995"/>
      <c r="Q55" s="996"/>
      <c r="R55" s="997"/>
      <c r="S55" s="997"/>
      <c r="T55" s="997"/>
      <c r="U55" s="997"/>
      <c r="V55" s="997"/>
      <c r="W55" s="997"/>
      <c r="X55" s="997"/>
      <c r="Y55" s="997"/>
      <c r="Z55" s="997"/>
      <c r="AA55" s="997"/>
      <c r="AB55" s="997"/>
      <c r="AC55" s="997"/>
      <c r="AD55" s="997"/>
      <c r="AE55" s="998"/>
      <c r="AF55" s="999"/>
      <c r="AG55" s="1000"/>
      <c r="AH55" s="1000"/>
      <c r="AI55" s="1000"/>
      <c r="AJ55" s="1001"/>
      <c r="AK55" s="1002"/>
      <c r="AL55" s="997"/>
      <c r="AM55" s="997"/>
      <c r="AN55" s="997"/>
      <c r="AO55" s="997"/>
      <c r="AP55" s="997"/>
      <c r="AQ55" s="997"/>
      <c r="AR55" s="997"/>
      <c r="AS55" s="997"/>
      <c r="AT55" s="997"/>
      <c r="AU55" s="997"/>
      <c r="AV55" s="997"/>
      <c r="AW55" s="997"/>
      <c r="AX55" s="997"/>
      <c r="AY55" s="997"/>
      <c r="AZ55" s="1003"/>
      <c r="BA55" s="1003"/>
      <c r="BB55" s="1003"/>
      <c r="BC55" s="1003"/>
      <c r="BD55" s="1003"/>
      <c r="BE55" s="944"/>
      <c r="BF55" s="944"/>
      <c r="BG55" s="944"/>
      <c r="BH55" s="944"/>
      <c r="BI55" s="945"/>
      <c r="BJ55" s="97"/>
      <c r="BK55" s="97"/>
      <c r="BL55" s="97"/>
      <c r="BM55" s="97"/>
      <c r="BN55" s="97"/>
      <c r="BO55" s="104"/>
      <c r="BP55" s="104"/>
      <c r="BQ55" s="111">
        <v>49</v>
      </c>
      <c r="BR55" s="114"/>
      <c r="BS55" s="979"/>
      <c r="BT55" s="980"/>
      <c r="BU55" s="980"/>
      <c r="BV55" s="980"/>
      <c r="BW55" s="980"/>
      <c r="BX55" s="980"/>
      <c r="BY55" s="980"/>
      <c r="BZ55" s="980"/>
      <c r="CA55" s="980"/>
      <c r="CB55" s="980"/>
      <c r="CC55" s="980"/>
      <c r="CD55" s="980"/>
      <c r="CE55" s="980"/>
      <c r="CF55" s="980"/>
      <c r="CG55" s="981"/>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79"/>
      <c r="DW55" s="980"/>
      <c r="DX55" s="980"/>
      <c r="DY55" s="980"/>
      <c r="DZ55" s="985"/>
      <c r="EA55" s="91"/>
    </row>
    <row r="56" spans="1:131" ht="26.25" customHeight="1">
      <c r="A56" s="111">
        <v>29</v>
      </c>
      <c r="B56" s="993"/>
      <c r="C56" s="994"/>
      <c r="D56" s="994"/>
      <c r="E56" s="994"/>
      <c r="F56" s="994"/>
      <c r="G56" s="994"/>
      <c r="H56" s="994"/>
      <c r="I56" s="994"/>
      <c r="J56" s="994"/>
      <c r="K56" s="994"/>
      <c r="L56" s="994"/>
      <c r="M56" s="994"/>
      <c r="N56" s="994"/>
      <c r="O56" s="994"/>
      <c r="P56" s="995"/>
      <c r="Q56" s="996"/>
      <c r="R56" s="997"/>
      <c r="S56" s="997"/>
      <c r="T56" s="997"/>
      <c r="U56" s="997"/>
      <c r="V56" s="997"/>
      <c r="W56" s="997"/>
      <c r="X56" s="997"/>
      <c r="Y56" s="997"/>
      <c r="Z56" s="997"/>
      <c r="AA56" s="997"/>
      <c r="AB56" s="997"/>
      <c r="AC56" s="997"/>
      <c r="AD56" s="997"/>
      <c r="AE56" s="998"/>
      <c r="AF56" s="999"/>
      <c r="AG56" s="1000"/>
      <c r="AH56" s="1000"/>
      <c r="AI56" s="1000"/>
      <c r="AJ56" s="1001"/>
      <c r="AK56" s="1002"/>
      <c r="AL56" s="997"/>
      <c r="AM56" s="997"/>
      <c r="AN56" s="997"/>
      <c r="AO56" s="997"/>
      <c r="AP56" s="997"/>
      <c r="AQ56" s="997"/>
      <c r="AR56" s="997"/>
      <c r="AS56" s="997"/>
      <c r="AT56" s="997"/>
      <c r="AU56" s="997"/>
      <c r="AV56" s="997"/>
      <c r="AW56" s="997"/>
      <c r="AX56" s="997"/>
      <c r="AY56" s="997"/>
      <c r="AZ56" s="1003"/>
      <c r="BA56" s="1003"/>
      <c r="BB56" s="1003"/>
      <c r="BC56" s="1003"/>
      <c r="BD56" s="1003"/>
      <c r="BE56" s="944"/>
      <c r="BF56" s="944"/>
      <c r="BG56" s="944"/>
      <c r="BH56" s="944"/>
      <c r="BI56" s="945"/>
      <c r="BJ56" s="97"/>
      <c r="BK56" s="97"/>
      <c r="BL56" s="97"/>
      <c r="BM56" s="97"/>
      <c r="BN56" s="97"/>
      <c r="BO56" s="104"/>
      <c r="BP56" s="104"/>
      <c r="BQ56" s="111">
        <v>50</v>
      </c>
      <c r="BR56" s="114"/>
      <c r="BS56" s="979"/>
      <c r="BT56" s="980"/>
      <c r="BU56" s="980"/>
      <c r="BV56" s="980"/>
      <c r="BW56" s="980"/>
      <c r="BX56" s="980"/>
      <c r="BY56" s="980"/>
      <c r="BZ56" s="980"/>
      <c r="CA56" s="980"/>
      <c r="CB56" s="980"/>
      <c r="CC56" s="980"/>
      <c r="CD56" s="980"/>
      <c r="CE56" s="980"/>
      <c r="CF56" s="980"/>
      <c r="CG56" s="981"/>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79"/>
      <c r="DW56" s="980"/>
      <c r="DX56" s="980"/>
      <c r="DY56" s="980"/>
      <c r="DZ56" s="985"/>
      <c r="EA56" s="91"/>
    </row>
    <row r="57" spans="1:131" ht="26.25" customHeight="1">
      <c r="A57" s="111">
        <v>30</v>
      </c>
      <c r="B57" s="993"/>
      <c r="C57" s="994"/>
      <c r="D57" s="994"/>
      <c r="E57" s="994"/>
      <c r="F57" s="994"/>
      <c r="G57" s="994"/>
      <c r="H57" s="994"/>
      <c r="I57" s="994"/>
      <c r="J57" s="994"/>
      <c r="K57" s="994"/>
      <c r="L57" s="994"/>
      <c r="M57" s="994"/>
      <c r="N57" s="994"/>
      <c r="O57" s="994"/>
      <c r="P57" s="995"/>
      <c r="Q57" s="996"/>
      <c r="R57" s="997"/>
      <c r="S57" s="997"/>
      <c r="T57" s="997"/>
      <c r="U57" s="997"/>
      <c r="V57" s="997"/>
      <c r="W57" s="997"/>
      <c r="X57" s="997"/>
      <c r="Y57" s="997"/>
      <c r="Z57" s="997"/>
      <c r="AA57" s="997"/>
      <c r="AB57" s="997"/>
      <c r="AC57" s="997"/>
      <c r="AD57" s="997"/>
      <c r="AE57" s="998"/>
      <c r="AF57" s="999"/>
      <c r="AG57" s="1000"/>
      <c r="AH57" s="1000"/>
      <c r="AI57" s="1000"/>
      <c r="AJ57" s="1001"/>
      <c r="AK57" s="1002"/>
      <c r="AL57" s="997"/>
      <c r="AM57" s="997"/>
      <c r="AN57" s="997"/>
      <c r="AO57" s="997"/>
      <c r="AP57" s="997"/>
      <c r="AQ57" s="997"/>
      <c r="AR57" s="997"/>
      <c r="AS57" s="997"/>
      <c r="AT57" s="997"/>
      <c r="AU57" s="997"/>
      <c r="AV57" s="997"/>
      <c r="AW57" s="997"/>
      <c r="AX57" s="997"/>
      <c r="AY57" s="997"/>
      <c r="AZ57" s="1003"/>
      <c r="BA57" s="1003"/>
      <c r="BB57" s="1003"/>
      <c r="BC57" s="1003"/>
      <c r="BD57" s="1003"/>
      <c r="BE57" s="944"/>
      <c r="BF57" s="944"/>
      <c r="BG57" s="944"/>
      <c r="BH57" s="944"/>
      <c r="BI57" s="945"/>
      <c r="BJ57" s="97"/>
      <c r="BK57" s="97"/>
      <c r="BL57" s="97"/>
      <c r="BM57" s="97"/>
      <c r="BN57" s="97"/>
      <c r="BO57" s="104"/>
      <c r="BP57" s="104"/>
      <c r="BQ57" s="111">
        <v>51</v>
      </c>
      <c r="BR57" s="114"/>
      <c r="BS57" s="979"/>
      <c r="BT57" s="980"/>
      <c r="BU57" s="980"/>
      <c r="BV57" s="980"/>
      <c r="BW57" s="980"/>
      <c r="BX57" s="980"/>
      <c r="BY57" s="980"/>
      <c r="BZ57" s="980"/>
      <c r="CA57" s="980"/>
      <c r="CB57" s="980"/>
      <c r="CC57" s="980"/>
      <c r="CD57" s="980"/>
      <c r="CE57" s="980"/>
      <c r="CF57" s="980"/>
      <c r="CG57" s="981"/>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79"/>
      <c r="DW57" s="980"/>
      <c r="DX57" s="980"/>
      <c r="DY57" s="980"/>
      <c r="DZ57" s="985"/>
      <c r="EA57" s="91"/>
    </row>
    <row r="58" spans="1:131" ht="26.25" customHeight="1">
      <c r="A58" s="111">
        <v>31</v>
      </c>
      <c r="B58" s="993"/>
      <c r="C58" s="994"/>
      <c r="D58" s="994"/>
      <c r="E58" s="994"/>
      <c r="F58" s="994"/>
      <c r="G58" s="994"/>
      <c r="H58" s="994"/>
      <c r="I58" s="994"/>
      <c r="J58" s="994"/>
      <c r="K58" s="994"/>
      <c r="L58" s="994"/>
      <c r="M58" s="994"/>
      <c r="N58" s="994"/>
      <c r="O58" s="994"/>
      <c r="P58" s="995"/>
      <c r="Q58" s="996"/>
      <c r="R58" s="997"/>
      <c r="S58" s="997"/>
      <c r="T58" s="997"/>
      <c r="U58" s="997"/>
      <c r="V58" s="997"/>
      <c r="W58" s="997"/>
      <c r="X58" s="997"/>
      <c r="Y58" s="997"/>
      <c r="Z58" s="997"/>
      <c r="AA58" s="997"/>
      <c r="AB58" s="997"/>
      <c r="AC58" s="997"/>
      <c r="AD58" s="997"/>
      <c r="AE58" s="998"/>
      <c r="AF58" s="999"/>
      <c r="AG58" s="1000"/>
      <c r="AH58" s="1000"/>
      <c r="AI58" s="1000"/>
      <c r="AJ58" s="1001"/>
      <c r="AK58" s="1002"/>
      <c r="AL58" s="997"/>
      <c r="AM58" s="997"/>
      <c r="AN58" s="997"/>
      <c r="AO58" s="997"/>
      <c r="AP58" s="997"/>
      <c r="AQ58" s="997"/>
      <c r="AR58" s="997"/>
      <c r="AS58" s="997"/>
      <c r="AT58" s="997"/>
      <c r="AU58" s="997"/>
      <c r="AV58" s="997"/>
      <c r="AW58" s="997"/>
      <c r="AX58" s="997"/>
      <c r="AY58" s="997"/>
      <c r="AZ58" s="1003"/>
      <c r="BA58" s="1003"/>
      <c r="BB58" s="1003"/>
      <c r="BC58" s="1003"/>
      <c r="BD58" s="1003"/>
      <c r="BE58" s="944"/>
      <c r="BF58" s="944"/>
      <c r="BG58" s="944"/>
      <c r="BH58" s="944"/>
      <c r="BI58" s="945"/>
      <c r="BJ58" s="97"/>
      <c r="BK58" s="97"/>
      <c r="BL58" s="97"/>
      <c r="BM58" s="97"/>
      <c r="BN58" s="97"/>
      <c r="BO58" s="104"/>
      <c r="BP58" s="104"/>
      <c r="BQ58" s="111">
        <v>52</v>
      </c>
      <c r="BR58" s="114"/>
      <c r="BS58" s="979"/>
      <c r="BT58" s="980"/>
      <c r="BU58" s="980"/>
      <c r="BV58" s="980"/>
      <c r="BW58" s="980"/>
      <c r="BX58" s="980"/>
      <c r="BY58" s="980"/>
      <c r="BZ58" s="980"/>
      <c r="CA58" s="980"/>
      <c r="CB58" s="980"/>
      <c r="CC58" s="980"/>
      <c r="CD58" s="980"/>
      <c r="CE58" s="980"/>
      <c r="CF58" s="980"/>
      <c r="CG58" s="981"/>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79"/>
      <c r="DW58" s="980"/>
      <c r="DX58" s="980"/>
      <c r="DY58" s="980"/>
      <c r="DZ58" s="985"/>
      <c r="EA58" s="91"/>
    </row>
    <row r="59" spans="1:131" ht="26.25" customHeight="1">
      <c r="A59" s="111">
        <v>32</v>
      </c>
      <c r="B59" s="993"/>
      <c r="C59" s="994"/>
      <c r="D59" s="994"/>
      <c r="E59" s="994"/>
      <c r="F59" s="994"/>
      <c r="G59" s="994"/>
      <c r="H59" s="994"/>
      <c r="I59" s="994"/>
      <c r="J59" s="994"/>
      <c r="K59" s="994"/>
      <c r="L59" s="994"/>
      <c r="M59" s="994"/>
      <c r="N59" s="994"/>
      <c r="O59" s="994"/>
      <c r="P59" s="995"/>
      <c r="Q59" s="996"/>
      <c r="R59" s="997"/>
      <c r="S59" s="997"/>
      <c r="T59" s="997"/>
      <c r="U59" s="997"/>
      <c r="V59" s="997"/>
      <c r="W59" s="997"/>
      <c r="X59" s="997"/>
      <c r="Y59" s="997"/>
      <c r="Z59" s="997"/>
      <c r="AA59" s="997"/>
      <c r="AB59" s="997"/>
      <c r="AC59" s="997"/>
      <c r="AD59" s="997"/>
      <c r="AE59" s="998"/>
      <c r="AF59" s="999"/>
      <c r="AG59" s="1000"/>
      <c r="AH59" s="1000"/>
      <c r="AI59" s="1000"/>
      <c r="AJ59" s="1001"/>
      <c r="AK59" s="1002"/>
      <c r="AL59" s="997"/>
      <c r="AM59" s="997"/>
      <c r="AN59" s="997"/>
      <c r="AO59" s="997"/>
      <c r="AP59" s="997"/>
      <c r="AQ59" s="997"/>
      <c r="AR59" s="997"/>
      <c r="AS59" s="997"/>
      <c r="AT59" s="997"/>
      <c r="AU59" s="997"/>
      <c r="AV59" s="997"/>
      <c r="AW59" s="997"/>
      <c r="AX59" s="997"/>
      <c r="AY59" s="997"/>
      <c r="AZ59" s="1003"/>
      <c r="BA59" s="1003"/>
      <c r="BB59" s="1003"/>
      <c r="BC59" s="1003"/>
      <c r="BD59" s="1003"/>
      <c r="BE59" s="944"/>
      <c r="BF59" s="944"/>
      <c r="BG59" s="944"/>
      <c r="BH59" s="944"/>
      <c r="BI59" s="945"/>
      <c r="BJ59" s="97"/>
      <c r="BK59" s="97"/>
      <c r="BL59" s="97"/>
      <c r="BM59" s="97"/>
      <c r="BN59" s="97"/>
      <c r="BO59" s="104"/>
      <c r="BP59" s="104"/>
      <c r="BQ59" s="111">
        <v>53</v>
      </c>
      <c r="BR59" s="114"/>
      <c r="BS59" s="979"/>
      <c r="BT59" s="980"/>
      <c r="BU59" s="980"/>
      <c r="BV59" s="980"/>
      <c r="BW59" s="980"/>
      <c r="BX59" s="980"/>
      <c r="BY59" s="980"/>
      <c r="BZ59" s="980"/>
      <c r="CA59" s="980"/>
      <c r="CB59" s="980"/>
      <c r="CC59" s="980"/>
      <c r="CD59" s="980"/>
      <c r="CE59" s="980"/>
      <c r="CF59" s="980"/>
      <c r="CG59" s="981"/>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79"/>
      <c r="DW59" s="980"/>
      <c r="DX59" s="980"/>
      <c r="DY59" s="980"/>
      <c r="DZ59" s="985"/>
      <c r="EA59" s="91"/>
    </row>
    <row r="60" spans="1:131" ht="26.25" customHeight="1">
      <c r="A60" s="111">
        <v>33</v>
      </c>
      <c r="B60" s="993"/>
      <c r="C60" s="994"/>
      <c r="D60" s="994"/>
      <c r="E60" s="994"/>
      <c r="F60" s="994"/>
      <c r="G60" s="994"/>
      <c r="H60" s="994"/>
      <c r="I60" s="994"/>
      <c r="J60" s="994"/>
      <c r="K60" s="994"/>
      <c r="L60" s="994"/>
      <c r="M60" s="994"/>
      <c r="N60" s="994"/>
      <c r="O60" s="994"/>
      <c r="P60" s="995"/>
      <c r="Q60" s="996"/>
      <c r="R60" s="997"/>
      <c r="S60" s="997"/>
      <c r="T60" s="997"/>
      <c r="U60" s="997"/>
      <c r="V60" s="997"/>
      <c r="W60" s="997"/>
      <c r="X60" s="997"/>
      <c r="Y60" s="997"/>
      <c r="Z60" s="997"/>
      <c r="AA60" s="997"/>
      <c r="AB60" s="997"/>
      <c r="AC60" s="997"/>
      <c r="AD60" s="997"/>
      <c r="AE60" s="998"/>
      <c r="AF60" s="999"/>
      <c r="AG60" s="1000"/>
      <c r="AH60" s="1000"/>
      <c r="AI60" s="1000"/>
      <c r="AJ60" s="1001"/>
      <c r="AK60" s="1002"/>
      <c r="AL60" s="997"/>
      <c r="AM60" s="997"/>
      <c r="AN60" s="997"/>
      <c r="AO60" s="997"/>
      <c r="AP60" s="997"/>
      <c r="AQ60" s="997"/>
      <c r="AR60" s="997"/>
      <c r="AS60" s="997"/>
      <c r="AT60" s="997"/>
      <c r="AU60" s="997"/>
      <c r="AV60" s="997"/>
      <c r="AW60" s="997"/>
      <c r="AX60" s="997"/>
      <c r="AY60" s="997"/>
      <c r="AZ60" s="1003"/>
      <c r="BA60" s="1003"/>
      <c r="BB60" s="1003"/>
      <c r="BC60" s="1003"/>
      <c r="BD60" s="1003"/>
      <c r="BE60" s="944"/>
      <c r="BF60" s="944"/>
      <c r="BG60" s="944"/>
      <c r="BH60" s="944"/>
      <c r="BI60" s="945"/>
      <c r="BJ60" s="97"/>
      <c r="BK60" s="97"/>
      <c r="BL60" s="97"/>
      <c r="BM60" s="97"/>
      <c r="BN60" s="97"/>
      <c r="BO60" s="104"/>
      <c r="BP60" s="104"/>
      <c r="BQ60" s="111">
        <v>54</v>
      </c>
      <c r="BR60" s="114"/>
      <c r="BS60" s="979"/>
      <c r="BT60" s="980"/>
      <c r="BU60" s="980"/>
      <c r="BV60" s="980"/>
      <c r="BW60" s="980"/>
      <c r="BX60" s="980"/>
      <c r="BY60" s="980"/>
      <c r="BZ60" s="980"/>
      <c r="CA60" s="980"/>
      <c r="CB60" s="980"/>
      <c r="CC60" s="980"/>
      <c r="CD60" s="980"/>
      <c r="CE60" s="980"/>
      <c r="CF60" s="980"/>
      <c r="CG60" s="981"/>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79"/>
      <c r="DW60" s="980"/>
      <c r="DX60" s="980"/>
      <c r="DY60" s="980"/>
      <c r="DZ60" s="985"/>
      <c r="EA60" s="91"/>
    </row>
    <row r="61" spans="1:131" ht="26.25" customHeight="1" thickBot="1">
      <c r="A61" s="111">
        <v>34</v>
      </c>
      <c r="B61" s="993"/>
      <c r="C61" s="994"/>
      <c r="D61" s="994"/>
      <c r="E61" s="994"/>
      <c r="F61" s="994"/>
      <c r="G61" s="994"/>
      <c r="H61" s="994"/>
      <c r="I61" s="994"/>
      <c r="J61" s="994"/>
      <c r="K61" s="994"/>
      <c r="L61" s="994"/>
      <c r="M61" s="994"/>
      <c r="N61" s="994"/>
      <c r="O61" s="994"/>
      <c r="P61" s="995"/>
      <c r="Q61" s="996"/>
      <c r="R61" s="997"/>
      <c r="S61" s="997"/>
      <c r="T61" s="997"/>
      <c r="U61" s="997"/>
      <c r="V61" s="997"/>
      <c r="W61" s="997"/>
      <c r="X61" s="997"/>
      <c r="Y61" s="997"/>
      <c r="Z61" s="997"/>
      <c r="AA61" s="997"/>
      <c r="AB61" s="997"/>
      <c r="AC61" s="997"/>
      <c r="AD61" s="997"/>
      <c r="AE61" s="998"/>
      <c r="AF61" s="999"/>
      <c r="AG61" s="1000"/>
      <c r="AH61" s="1000"/>
      <c r="AI61" s="1000"/>
      <c r="AJ61" s="1001"/>
      <c r="AK61" s="1002"/>
      <c r="AL61" s="997"/>
      <c r="AM61" s="997"/>
      <c r="AN61" s="997"/>
      <c r="AO61" s="997"/>
      <c r="AP61" s="997"/>
      <c r="AQ61" s="997"/>
      <c r="AR61" s="997"/>
      <c r="AS61" s="997"/>
      <c r="AT61" s="997"/>
      <c r="AU61" s="997"/>
      <c r="AV61" s="997"/>
      <c r="AW61" s="997"/>
      <c r="AX61" s="997"/>
      <c r="AY61" s="997"/>
      <c r="AZ61" s="1003"/>
      <c r="BA61" s="1003"/>
      <c r="BB61" s="1003"/>
      <c r="BC61" s="1003"/>
      <c r="BD61" s="1003"/>
      <c r="BE61" s="944"/>
      <c r="BF61" s="944"/>
      <c r="BG61" s="944"/>
      <c r="BH61" s="944"/>
      <c r="BI61" s="945"/>
      <c r="BJ61" s="97"/>
      <c r="BK61" s="97"/>
      <c r="BL61" s="97"/>
      <c r="BM61" s="97"/>
      <c r="BN61" s="97"/>
      <c r="BO61" s="104"/>
      <c r="BP61" s="104"/>
      <c r="BQ61" s="111">
        <v>55</v>
      </c>
      <c r="BR61" s="114"/>
      <c r="BS61" s="979"/>
      <c r="BT61" s="980"/>
      <c r="BU61" s="980"/>
      <c r="BV61" s="980"/>
      <c r="BW61" s="980"/>
      <c r="BX61" s="980"/>
      <c r="BY61" s="980"/>
      <c r="BZ61" s="980"/>
      <c r="CA61" s="980"/>
      <c r="CB61" s="980"/>
      <c r="CC61" s="980"/>
      <c r="CD61" s="980"/>
      <c r="CE61" s="980"/>
      <c r="CF61" s="980"/>
      <c r="CG61" s="981"/>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79"/>
      <c r="DW61" s="980"/>
      <c r="DX61" s="980"/>
      <c r="DY61" s="980"/>
      <c r="DZ61" s="985"/>
      <c r="EA61" s="91"/>
    </row>
    <row r="62" spans="1:131" ht="26.25" customHeight="1">
      <c r="A62" s="111">
        <v>35</v>
      </c>
      <c r="B62" s="993"/>
      <c r="C62" s="994"/>
      <c r="D62" s="994"/>
      <c r="E62" s="994"/>
      <c r="F62" s="994"/>
      <c r="G62" s="994"/>
      <c r="H62" s="994"/>
      <c r="I62" s="994"/>
      <c r="J62" s="994"/>
      <c r="K62" s="994"/>
      <c r="L62" s="994"/>
      <c r="M62" s="994"/>
      <c r="N62" s="994"/>
      <c r="O62" s="994"/>
      <c r="P62" s="995"/>
      <c r="Q62" s="996"/>
      <c r="R62" s="997"/>
      <c r="S62" s="997"/>
      <c r="T62" s="997"/>
      <c r="U62" s="997"/>
      <c r="V62" s="997"/>
      <c r="W62" s="997"/>
      <c r="X62" s="997"/>
      <c r="Y62" s="997"/>
      <c r="Z62" s="997"/>
      <c r="AA62" s="997"/>
      <c r="AB62" s="997"/>
      <c r="AC62" s="997"/>
      <c r="AD62" s="997"/>
      <c r="AE62" s="998"/>
      <c r="AF62" s="999"/>
      <c r="AG62" s="1000"/>
      <c r="AH62" s="1000"/>
      <c r="AI62" s="1000"/>
      <c r="AJ62" s="1001"/>
      <c r="AK62" s="1002"/>
      <c r="AL62" s="997"/>
      <c r="AM62" s="997"/>
      <c r="AN62" s="997"/>
      <c r="AO62" s="997"/>
      <c r="AP62" s="997"/>
      <c r="AQ62" s="997"/>
      <c r="AR62" s="997"/>
      <c r="AS62" s="997"/>
      <c r="AT62" s="997"/>
      <c r="AU62" s="997"/>
      <c r="AV62" s="997"/>
      <c r="AW62" s="997"/>
      <c r="AX62" s="997"/>
      <c r="AY62" s="997"/>
      <c r="AZ62" s="1003"/>
      <c r="BA62" s="1003"/>
      <c r="BB62" s="1003"/>
      <c r="BC62" s="1003"/>
      <c r="BD62" s="1003"/>
      <c r="BE62" s="944"/>
      <c r="BF62" s="944"/>
      <c r="BG62" s="944"/>
      <c r="BH62" s="944"/>
      <c r="BI62" s="945"/>
      <c r="BJ62" s="1004" t="s">
        <v>407</v>
      </c>
      <c r="BK62" s="1005"/>
      <c r="BL62" s="1005"/>
      <c r="BM62" s="1005"/>
      <c r="BN62" s="1006"/>
      <c r="BO62" s="104"/>
      <c r="BP62" s="104"/>
      <c r="BQ62" s="111">
        <v>56</v>
      </c>
      <c r="BR62" s="114"/>
      <c r="BS62" s="979"/>
      <c r="BT62" s="980"/>
      <c r="BU62" s="980"/>
      <c r="BV62" s="980"/>
      <c r="BW62" s="980"/>
      <c r="BX62" s="980"/>
      <c r="BY62" s="980"/>
      <c r="BZ62" s="980"/>
      <c r="CA62" s="980"/>
      <c r="CB62" s="980"/>
      <c r="CC62" s="980"/>
      <c r="CD62" s="980"/>
      <c r="CE62" s="980"/>
      <c r="CF62" s="980"/>
      <c r="CG62" s="981"/>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79"/>
      <c r="DW62" s="980"/>
      <c r="DX62" s="980"/>
      <c r="DY62" s="980"/>
      <c r="DZ62" s="985"/>
      <c r="EA62" s="91"/>
    </row>
    <row r="63" spans="1:131" ht="26.25" customHeight="1" thickBot="1">
      <c r="A63" s="109" t="s">
        <v>376</v>
      </c>
      <c r="B63" s="917" t="s">
        <v>406</v>
      </c>
      <c r="C63" s="918"/>
      <c r="D63" s="918"/>
      <c r="E63" s="918"/>
      <c r="F63" s="918"/>
      <c r="G63" s="918"/>
      <c r="H63" s="918"/>
      <c r="I63" s="918"/>
      <c r="J63" s="918"/>
      <c r="K63" s="918"/>
      <c r="L63" s="918"/>
      <c r="M63" s="918"/>
      <c r="N63" s="918"/>
      <c r="O63" s="918"/>
      <c r="P63" s="919"/>
      <c r="Q63" s="927"/>
      <c r="R63" s="928"/>
      <c r="S63" s="928"/>
      <c r="T63" s="928"/>
      <c r="U63" s="928"/>
      <c r="V63" s="928"/>
      <c r="W63" s="928"/>
      <c r="X63" s="928"/>
      <c r="Y63" s="928"/>
      <c r="Z63" s="928"/>
      <c r="AA63" s="928"/>
      <c r="AB63" s="928"/>
      <c r="AC63" s="928"/>
      <c r="AD63" s="928"/>
      <c r="AE63" s="986"/>
      <c r="AF63" s="987">
        <v>881</v>
      </c>
      <c r="AG63" s="929"/>
      <c r="AH63" s="929"/>
      <c r="AI63" s="929"/>
      <c r="AJ63" s="988"/>
      <c r="AK63" s="989"/>
      <c r="AL63" s="928"/>
      <c r="AM63" s="928"/>
      <c r="AN63" s="928"/>
      <c r="AO63" s="928"/>
      <c r="AP63" s="929">
        <f>SUM(AP28:AT33)</f>
        <v>5685</v>
      </c>
      <c r="AQ63" s="929"/>
      <c r="AR63" s="929"/>
      <c r="AS63" s="929"/>
      <c r="AT63" s="929"/>
      <c r="AU63" s="929">
        <f>SUM(AU28:AY33)</f>
        <v>3026</v>
      </c>
      <c r="AV63" s="929"/>
      <c r="AW63" s="929"/>
      <c r="AX63" s="929"/>
      <c r="AY63" s="929"/>
      <c r="AZ63" s="990"/>
      <c r="BA63" s="990"/>
      <c r="BB63" s="990"/>
      <c r="BC63" s="990"/>
      <c r="BD63" s="990"/>
      <c r="BE63" s="930"/>
      <c r="BF63" s="930"/>
      <c r="BG63" s="930"/>
      <c r="BH63" s="930"/>
      <c r="BI63" s="931"/>
      <c r="BJ63" s="991" t="s">
        <v>46</v>
      </c>
      <c r="BK63" s="924"/>
      <c r="BL63" s="924"/>
      <c r="BM63" s="924"/>
      <c r="BN63" s="992"/>
      <c r="BO63" s="104"/>
      <c r="BP63" s="104"/>
      <c r="BQ63" s="111">
        <v>57</v>
      </c>
      <c r="BR63" s="114"/>
      <c r="BS63" s="979"/>
      <c r="BT63" s="980"/>
      <c r="BU63" s="980"/>
      <c r="BV63" s="980"/>
      <c r="BW63" s="980"/>
      <c r="BX63" s="980"/>
      <c r="BY63" s="980"/>
      <c r="BZ63" s="980"/>
      <c r="CA63" s="980"/>
      <c r="CB63" s="980"/>
      <c r="CC63" s="980"/>
      <c r="CD63" s="980"/>
      <c r="CE63" s="980"/>
      <c r="CF63" s="980"/>
      <c r="CG63" s="981"/>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79"/>
      <c r="DW63" s="980"/>
      <c r="DX63" s="980"/>
      <c r="DY63" s="980"/>
      <c r="DZ63" s="985"/>
      <c r="EA63" s="91"/>
    </row>
    <row r="64" spans="1:131" ht="26.25"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11">
        <v>58</v>
      </c>
      <c r="BR64" s="114"/>
      <c r="BS64" s="979"/>
      <c r="BT64" s="980"/>
      <c r="BU64" s="980"/>
      <c r="BV64" s="980"/>
      <c r="BW64" s="980"/>
      <c r="BX64" s="980"/>
      <c r="BY64" s="980"/>
      <c r="BZ64" s="980"/>
      <c r="CA64" s="980"/>
      <c r="CB64" s="980"/>
      <c r="CC64" s="980"/>
      <c r="CD64" s="980"/>
      <c r="CE64" s="980"/>
      <c r="CF64" s="980"/>
      <c r="CG64" s="981"/>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79"/>
      <c r="DW64" s="980"/>
      <c r="DX64" s="980"/>
      <c r="DY64" s="980"/>
      <c r="DZ64" s="985"/>
      <c r="EA64" s="91"/>
    </row>
    <row r="65" spans="1:131" ht="26.25" customHeight="1" thickBot="1">
      <c r="A65" s="97" t="s">
        <v>405</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4"/>
      <c r="BF65" s="104"/>
      <c r="BG65" s="104"/>
      <c r="BH65" s="104"/>
      <c r="BI65" s="104"/>
      <c r="BJ65" s="104"/>
      <c r="BK65" s="104"/>
      <c r="BL65" s="104"/>
      <c r="BM65" s="104"/>
      <c r="BN65" s="104"/>
      <c r="BO65" s="104"/>
      <c r="BP65" s="104"/>
      <c r="BQ65" s="111">
        <v>59</v>
      </c>
      <c r="BR65" s="114"/>
      <c r="BS65" s="979"/>
      <c r="BT65" s="980"/>
      <c r="BU65" s="980"/>
      <c r="BV65" s="980"/>
      <c r="BW65" s="980"/>
      <c r="BX65" s="980"/>
      <c r="BY65" s="980"/>
      <c r="BZ65" s="980"/>
      <c r="CA65" s="980"/>
      <c r="CB65" s="980"/>
      <c r="CC65" s="980"/>
      <c r="CD65" s="980"/>
      <c r="CE65" s="980"/>
      <c r="CF65" s="980"/>
      <c r="CG65" s="981"/>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79"/>
      <c r="DW65" s="980"/>
      <c r="DX65" s="980"/>
      <c r="DY65" s="980"/>
      <c r="DZ65" s="985"/>
      <c r="EA65" s="91"/>
    </row>
    <row r="66" spans="1:131" ht="26.25" customHeight="1">
      <c r="A66" s="958" t="s">
        <v>404</v>
      </c>
      <c r="B66" s="959"/>
      <c r="C66" s="959"/>
      <c r="D66" s="959"/>
      <c r="E66" s="959"/>
      <c r="F66" s="959"/>
      <c r="G66" s="959"/>
      <c r="H66" s="959"/>
      <c r="I66" s="959"/>
      <c r="J66" s="959"/>
      <c r="K66" s="959"/>
      <c r="L66" s="959"/>
      <c r="M66" s="959"/>
      <c r="N66" s="959"/>
      <c r="O66" s="959"/>
      <c r="P66" s="960"/>
      <c r="Q66" s="964" t="s">
        <v>403</v>
      </c>
      <c r="R66" s="965"/>
      <c r="S66" s="965"/>
      <c r="T66" s="965"/>
      <c r="U66" s="966"/>
      <c r="V66" s="964" t="s">
        <v>402</v>
      </c>
      <c r="W66" s="965"/>
      <c r="X66" s="965"/>
      <c r="Y66" s="965"/>
      <c r="Z66" s="966"/>
      <c r="AA66" s="964" t="s">
        <v>401</v>
      </c>
      <c r="AB66" s="965"/>
      <c r="AC66" s="965"/>
      <c r="AD66" s="965"/>
      <c r="AE66" s="966"/>
      <c r="AF66" s="970" t="s">
        <v>400</v>
      </c>
      <c r="AG66" s="971"/>
      <c r="AH66" s="971"/>
      <c r="AI66" s="971"/>
      <c r="AJ66" s="972"/>
      <c r="AK66" s="964" t="s">
        <v>399</v>
      </c>
      <c r="AL66" s="959"/>
      <c r="AM66" s="959"/>
      <c r="AN66" s="959"/>
      <c r="AO66" s="960"/>
      <c r="AP66" s="964" t="s">
        <v>398</v>
      </c>
      <c r="AQ66" s="965"/>
      <c r="AR66" s="965"/>
      <c r="AS66" s="965"/>
      <c r="AT66" s="966"/>
      <c r="AU66" s="964" t="s">
        <v>397</v>
      </c>
      <c r="AV66" s="965"/>
      <c r="AW66" s="965"/>
      <c r="AX66" s="965"/>
      <c r="AY66" s="966"/>
      <c r="AZ66" s="964" t="s">
        <v>396</v>
      </c>
      <c r="BA66" s="965"/>
      <c r="BB66" s="965"/>
      <c r="BC66" s="965"/>
      <c r="BD66" s="977"/>
      <c r="BE66" s="104"/>
      <c r="BF66" s="104"/>
      <c r="BG66" s="104"/>
      <c r="BH66" s="104"/>
      <c r="BI66" s="104"/>
      <c r="BJ66" s="104"/>
      <c r="BK66" s="104"/>
      <c r="BL66" s="104"/>
      <c r="BM66" s="104"/>
      <c r="BN66" s="104"/>
      <c r="BO66" s="104"/>
      <c r="BP66" s="104"/>
      <c r="BQ66" s="111">
        <v>60</v>
      </c>
      <c r="BR66" s="110"/>
      <c r="BS66" s="910"/>
      <c r="BT66" s="911"/>
      <c r="BU66" s="911"/>
      <c r="BV66" s="911"/>
      <c r="BW66" s="911"/>
      <c r="BX66" s="911"/>
      <c r="BY66" s="911"/>
      <c r="BZ66" s="911"/>
      <c r="CA66" s="911"/>
      <c r="CB66" s="911"/>
      <c r="CC66" s="911"/>
      <c r="CD66" s="911"/>
      <c r="CE66" s="911"/>
      <c r="CF66" s="911"/>
      <c r="CG66" s="912"/>
      <c r="CH66" s="913"/>
      <c r="CI66" s="914"/>
      <c r="CJ66" s="914"/>
      <c r="CK66" s="914"/>
      <c r="CL66" s="915"/>
      <c r="CM66" s="913"/>
      <c r="CN66" s="914"/>
      <c r="CO66" s="914"/>
      <c r="CP66" s="914"/>
      <c r="CQ66" s="915"/>
      <c r="CR66" s="913"/>
      <c r="CS66" s="914"/>
      <c r="CT66" s="914"/>
      <c r="CU66" s="914"/>
      <c r="CV66" s="915"/>
      <c r="CW66" s="913"/>
      <c r="CX66" s="914"/>
      <c r="CY66" s="914"/>
      <c r="CZ66" s="914"/>
      <c r="DA66" s="915"/>
      <c r="DB66" s="913"/>
      <c r="DC66" s="914"/>
      <c r="DD66" s="914"/>
      <c r="DE66" s="914"/>
      <c r="DF66" s="915"/>
      <c r="DG66" s="913"/>
      <c r="DH66" s="914"/>
      <c r="DI66" s="914"/>
      <c r="DJ66" s="914"/>
      <c r="DK66" s="915"/>
      <c r="DL66" s="913"/>
      <c r="DM66" s="914"/>
      <c r="DN66" s="914"/>
      <c r="DO66" s="914"/>
      <c r="DP66" s="915"/>
      <c r="DQ66" s="913"/>
      <c r="DR66" s="914"/>
      <c r="DS66" s="914"/>
      <c r="DT66" s="914"/>
      <c r="DU66" s="915"/>
      <c r="DV66" s="910"/>
      <c r="DW66" s="911"/>
      <c r="DX66" s="911"/>
      <c r="DY66" s="911"/>
      <c r="DZ66" s="916"/>
      <c r="EA66" s="91"/>
    </row>
    <row r="67" spans="1:131" ht="26.25" customHeight="1" thickBot="1">
      <c r="A67" s="961"/>
      <c r="B67" s="962"/>
      <c r="C67" s="962"/>
      <c r="D67" s="962"/>
      <c r="E67" s="962"/>
      <c r="F67" s="962"/>
      <c r="G67" s="962"/>
      <c r="H67" s="962"/>
      <c r="I67" s="962"/>
      <c r="J67" s="962"/>
      <c r="K67" s="962"/>
      <c r="L67" s="962"/>
      <c r="M67" s="962"/>
      <c r="N67" s="962"/>
      <c r="O67" s="962"/>
      <c r="P67" s="963"/>
      <c r="Q67" s="967"/>
      <c r="R67" s="968"/>
      <c r="S67" s="968"/>
      <c r="T67" s="968"/>
      <c r="U67" s="969"/>
      <c r="V67" s="967"/>
      <c r="W67" s="968"/>
      <c r="X67" s="968"/>
      <c r="Y67" s="968"/>
      <c r="Z67" s="969"/>
      <c r="AA67" s="967"/>
      <c r="AB67" s="968"/>
      <c r="AC67" s="968"/>
      <c r="AD67" s="968"/>
      <c r="AE67" s="969"/>
      <c r="AF67" s="973"/>
      <c r="AG67" s="974"/>
      <c r="AH67" s="974"/>
      <c r="AI67" s="974"/>
      <c r="AJ67" s="975"/>
      <c r="AK67" s="976"/>
      <c r="AL67" s="962"/>
      <c r="AM67" s="962"/>
      <c r="AN67" s="962"/>
      <c r="AO67" s="963"/>
      <c r="AP67" s="967"/>
      <c r="AQ67" s="968"/>
      <c r="AR67" s="968"/>
      <c r="AS67" s="968"/>
      <c r="AT67" s="969"/>
      <c r="AU67" s="967"/>
      <c r="AV67" s="968"/>
      <c r="AW67" s="968"/>
      <c r="AX67" s="968"/>
      <c r="AY67" s="969"/>
      <c r="AZ67" s="967"/>
      <c r="BA67" s="968"/>
      <c r="BB67" s="968"/>
      <c r="BC67" s="968"/>
      <c r="BD67" s="978"/>
      <c r="BE67" s="104"/>
      <c r="BF67" s="104"/>
      <c r="BG67" s="104"/>
      <c r="BH67" s="104"/>
      <c r="BI67" s="104"/>
      <c r="BJ67" s="104"/>
      <c r="BK67" s="104"/>
      <c r="BL67" s="104"/>
      <c r="BM67" s="104"/>
      <c r="BN67" s="104"/>
      <c r="BO67" s="104"/>
      <c r="BP67" s="104"/>
      <c r="BQ67" s="111">
        <v>61</v>
      </c>
      <c r="BR67" s="110"/>
      <c r="BS67" s="910"/>
      <c r="BT67" s="911"/>
      <c r="BU67" s="911"/>
      <c r="BV67" s="911"/>
      <c r="BW67" s="911"/>
      <c r="BX67" s="911"/>
      <c r="BY67" s="911"/>
      <c r="BZ67" s="911"/>
      <c r="CA67" s="911"/>
      <c r="CB67" s="911"/>
      <c r="CC67" s="911"/>
      <c r="CD67" s="911"/>
      <c r="CE67" s="911"/>
      <c r="CF67" s="911"/>
      <c r="CG67" s="912"/>
      <c r="CH67" s="913"/>
      <c r="CI67" s="914"/>
      <c r="CJ67" s="914"/>
      <c r="CK67" s="914"/>
      <c r="CL67" s="915"/>
      <c r="CM67" s="913"/>
      <c r="CN67" s="914"/>
      <c r="CO67" s="914"/>
      <c r="CP67" s="914"/>
      <c r="CQ67" s="915"/>
      <c r="CR67" s="913"/>
      <c r="CS67" s="914"/>
      <c r="CT67" s="914"/>
      <c r="CU67" s="914"/>
      <c r="CV67" s="915"/>
      <c r="CW67" s="913"/>
      <c r="CX67" s="914"/>
      <c r="CY67" s="914"/>
      <c r="CZ67" s="914"/>
      <c r="DA67" s="915"/>
      <c r="DB67" s="913"/>
      <c r="DC67" s="914"/>
      <c r="DD67" s="914"/>
      <c r="DE67" s="914"/>
      <c r="DF67" s="915"/>
      <c r="DG67" s="913"/>
      <c r="DH67" s="914"/>
      <c r="DI67" s="914"/>
      <c r="DJ67" s="914"/>
      <c r="DK67" s="915"/>
      <c r="DL67" s="913"/>
      <c r="DM67" s="914"/>
      <c r="DN67" s="914"/>
      <c r="DO67" s="914"/>
      <c r="DP67" s="915"/>
      <c r="DQ67" s="913"/>
      <c r="DR67" s="914"/>
      <c r="DS67" s="914"/>
      <c r="DT67" s="914"/>
      <c r="DU67" s="915"/>
      <c r="DV67" s="910"/>
      <c r="DW67" s="911"/>
      <c r="DX67" s="911"/>
      <c r="DY67" s="911"/>
      <c r="DZ67" s="916"/>
      <c r="EA67" s="91"/>
    </row>
    <row r="68" spans="1:131" ht="26.25" customHeight="1" thickTop="1">
      <c r="A68" s="113">
        <v>1</v>
      </c>
      <c r="B68" s="951" t="s">
        <v>395</v>
      </c>
      <c r="C68" s="952"/>
      <c r="D68" s="952"/>
      <c r="E68" s="952"/>
      <c r="F68" s="952"/>
      <c r="G68" s="952"/>
      <c r="H68" s="952"/>
      <c r="I68" s="952"/>
      <c r="J68" s="952"/>
      <c r="K68" s="952"/>
      <c r="L68" s="952"/>
      <c r="M68" s="952"/>
      <c r="N68" s="952"/>
      <c r="O68" s="952"/>
      <c r="P68" s="953"/>
      <c r="Q68" s="954">
        <v>709</v>
      </c>
      <c r="R68" s="955"/>
      <c r="S68" s="955"/>
      <c r="T68" s="955"/>
      <c r="U68" s="955"/>
      <c r="V68" s="955">
        <v>658</v>
      </c>
      <c r="W68" s="955"/>
      <c r="X68" s="955"/>
      <c r="Y68" s="955"/>
      <c r="Z68" s="955"/>
      <c r="AA68" s="955">
        <v>51</v>
      </c>
      <c r="AB68" s="955"/>
      <c r="AC68" s="955"/>
      <c r="AD68" s="955"/>
      <c r="AE68" s="955"/>
      <c r="AF68" s="955">
        <v>51</v>
      </c>
      <c r="AG68" s="955"/>
      <c r="AH68" s="955"/>
      <c r="AI68" s="955"/>
      <c r="AJ68" s="955"/>
      <c r="AK68" s="955">
        <v>173</v>
      </c>
      <c r="AL68" s="955"/>
      <c r="AM68" s="955"/>
      <c r="AN68" s="955"/>
      <c r="AO68" s="955"/>
      <c r="AP68" s="955" t="s">
        <v>378</v>
      </c>
      <c r="AQ68" s="955"/>
      <c r="AR68" s="955"/>
      <c r="AS68" s="955"/>
      <c r="AT68" s="955"/>
      <c r="AU68" s="955" t="s">
        <v>378</v>
      </c>
      <c r="AV68" s="955"/>
      <c r="AW68" s="955"/>
      <c r="AX68" s="955"/>
      <c r="AY68" s="955"/>
      <c r="AZ68" s="956"/>
      <c r="BA68" s="956"/>
      <c r="BB68" s="956"/>
      <c r="BC68" s="956"/>
      <c r="BD68" s="957"/>
      <c r="BE68" s="104"/>
      <c r="BF68" s="104"/>
      <c r="BG68" s="104"/>
      <c r="BH68" s="104"/>
      <c r="BI68" s="104"/>
      <c r="BJ68" s="104"/>
      <c r="BK68" s="104"/>
      <c r="BL68" s="104"/>
      <c r="BM68" s="104"/>
      <c r="BN68" s="104"/>
      <c r="BO68" s="104"/>
      <c r="BP68" s="104"/>
      <c r="BQ68" s="111">
        <v>62</v>
      </c>
      <c r="BR68" s="110"/>
      <c r="BS68" s="910"/>
      <c r="BT68" s="911"/>
      <c r="BU68" s="911"/>
      <c r="BV68" s="911"/>
      <c r="BW68" s="911"/>
      <c r="BX68" s="911"/>
      <c r="BY68" s="911"/>
      <c r="BZ68" s="911"/>
      <c r="CA68" s="911"/>
      <c r="CB68" s="911"/>
      <c r="CC68" s="911"/>
      <c r="CD68" s="911"/>
      <c r="CE68" s="911"/>
      <c r="CF68" s="911"/>
      <c r="CG68" s="912"/>
      <c r="CH68" s="913"/>
      <c r="CI68" s="914"/>
      <c r="CJ68" s="914"/>
      <c r="CK68" s="914"/>
      <c r="CL68" s="915"/>
      <c r="CM68" s="913"/>
      <c r="CN68" s="914"/>
      <c r="CO68" s="914"/>
      <c r="CP68" s="914"/>
      <c r="CQ68" s="915"/>
      <c r="CR68" s="913"/>
      <c r="CS68" s="914"/>
      <c r="CT68" s="914"/>
      <c r="CU68" s="914"/>
      <c r="CV68" s="915"/>
      <c r="CW68" s="913"/>
      <c r="CX68" s="914"/>
      <c r="CY68" s="914"/>
      <c r="CZ68" s="914"/>
      <c r="DA68" s="915"/>
      <c r="DB68" s="913"/>
      <c r="DC68" s="914"/>
      <c r="DD68" s="914"/>
      <c r="DE68" s="914"/>
      <c r="DF68" s="915"/>
      <c r="DG68" s="913"/>
      <c r="DH68" s="914"/>
      <c r="DI68" s="914"/>
      <c r="DJ68" s="914"/>
      <c r="DK68" s="915"/>
      <c r="DL68" s="913"/>
      <c r="DM68" s="914"/>
      <c r="DN68" s="914"/>
      <c r="DO68" s="914"/>
      <c r="DP68" s="915"/>
      <c r="DQ68" s="913"/>
      <c r="DR68" s="914"/>
      <c r="DS68" s="914"/>
      <c r="DT68" s="914"/>
      <c r="DU68" s="915"/>
      <c r="DV68" s="910"/>
      <c r="DW68" s="911"/>
      <c r="DX68" s="911"/>
      <c r="DY68" s="911"/>
      <c r="DZ68" s="916"/>
      <c r="EA68" s="91"/>
    </row>
    <row r="69" spans="1:131" ht="26.25" customHeight="1">
      <c r="A69" s="111">
        <v>2</v>
      </c>
      <c r="B69" s="946" t="s">
        <v>394</v>
      </c>
      <c r="C69" s="940"/>
      <c r="D69" s="940"/>
      <c r="E69" s="940"/>
      <c r="F69" s="940"/>
      <c r="G69" s="940"/>
      <c r="H69" s="940"/>
      <c r="I69" s="940"/>
      <c r="J69" s="940"/>
      <c r="K69" s="940"/>
      <c r="L69" s="940"/>
      <c r="M69" s="940"/>
      <c r="N69" s="940"/>
      <c r="O69" s="940"/>
      <c r="P69" s="941"/>
      <c r="Q69" s="942">
        <v>5776</v>
      </c>
      <c r="R69" s="943"/>
      <c r="S69" s="943"/>
      <c r="T69" s="943"/>
      <c r="U69" s="943"/>
      <c r="V69" s="943">
        <v>4844</v>
      </c>
      <c r="W69" s="943"/>
      <c r="X69" s="943"/>
      <c r="Y69" s="943"/>
      <c r="Z69" s="943"/>
      <c r="AA69" s="943">
        <v>932</v>
      </c>
      <c r="AB69" s="943"/>
      <c r="AC69" s="943"/>
      <c r="AD69" s="943"/>
      <c r="AE69" s="943"/>
      <c r="AF69" s="943">
        <v>932</v>
      </c>
      <c r="AG69" s="943"/>
      <c r="AH69" s="943"/>
      <c r="AI69" s="943"/>
      <c r="AJ69" s="943"/>
      <c r="AK69" s="943" t="s">
        <v>378</v>
      </c>
      <c r="AL69" s="943"/>
      <c r="AM69" s="943"/>
      <c r="AN69" s="943"/>
      <c r="AO69" s="943"/>
      <c r="AP69" s="943" t="s">
        <v>378</v>
      </c>
      <c r="AQ69" s="943"/>
      <c r="AR69" s="943"/>
      <c r="AS69" s="943"/>
      <c r="AT69" s="943"/>
      <c r="AU69" s="943" t="s">
        <v>378</v>
      </c>
      <c r="AV69" s="943"/>
      <c r="AW69" s="943"/>
      <c r="AX69" s="943"/>
      <c r="AY69" s="943"/>
      <c r="AZ69" s="944"/>
      <c r="BA69" s="944"/>
      <c r="BB69" s="944"/>
      <c r="BC69" s="944"/>
      <c r="BD69" s="945"/>
      <c r="BE69" s="104"/>
      <c r="BF69" s="104"/>
      <c r="BG69" s="104"/>
      <c r="BH69" s="104"/>
      <c r="BI69" s="104"/>
      <c r="BJ69" s="104"/>
      <c r="BK69" s="104"/>
      <c r="BL69" s="104"/>
      <c r="BM69" s="104"/>
      <c r="BN69" s="104"/>
      <c r="BO69" s="104"/>
      <c r="BP69" s="104"/>
      <c r="BQ69" s="111">
        <v>63</v>
      </c>
      <c r="BR69" s="110"/>
      <c r="BS69" s="910"/>
      <c r="BT69" s="911"/>
      <c r="BU69" s="911"/>
      <c r="BV69" s="911"/>
      <c r="BW69" s="911"/>
      <c r="BX69" s="911"/>
      <c r="BY69" s="911"/>
      <c r="BZ69" s="911"/>
      <c r="CA69" s="911"/>
      <c r="CB69" s="911"/>
      <c r="CC69" s="911"/>
      <c r="CD69" s="911"/>
      <c r="CE69" s="911"/>
      <c r="CF69" s="911"/>
      <c r="CG69" s="912"/>
      <c r="CH69" s="913"/>
      <c r="CI69" s="914"/>
      <c r="CJ69" s="914"/>
      <c r="CK69" s="914"/>
      <c r="CL69" s="915"/>
      <c r="CM69" s="913"/>
      <c r="CN69" s="914"/>
      <c r="CO69" s="914"/>
      <c r="CP69" s="914"/>
      <c r="CQ69" s="915"/>
      <c r="CR69" s="913"/>
      <c r="CS69" s="914"/>
      <c r="CT69" s="914"/>
      <c r="CU69" s="914"/>
      <c r="CV69" s="915"/>
      <c r="CW69" s="913"/>
      <c r="CX69" s="914"/>
      <c r="CY69" s="914"/>
      <c r="CZ69" s="914"/>
      <c r="DA69" s="915"/>
      <c r="DB69" s="913"/>
      <c r="DC69" s="914"/>
      <c r="DD69" s="914"/>
      <c r="DE69" s="914"/>
      <c r="DF69" s="915"/>
      <c r="DG69" s="913"/>
      <c r="DH69" s="914"/>
      <c r="DI69" s="914"/>
      <c r="DJ69" s="914"/>
      <c r="DK69" s="915"/>
      <c r="DL69" s="913"/>
      <c r="DM69" s="914"/>
      <c r="DN69" s="914"/>
      <c r="DO69" s="914"/>
      <c r="DP69" s="915"/>
      <c r="DQ69" s="913"/>
      <c r="DR69" s="914"/>
      <c r="DS69" s="914"/>
      <c r="DT69" s="914"/>
      <c r="DU69" s="915"/>
      <c r="DV69" s="910"/>
      <c r="DW69" s="911"/>
      <c r="DX69" s="911"/>
      <c r="DY69" s="911"/>
      <c r="DZ69" s="916"/>
      <c r="EA69" s="91"/>
    </row>
    <row r="70" spans="1:131" ht="26.25" customHeight="1">
      <c r="A70" s="111">
        <v>3</v>
      </c>
      <c r="B70" s="946" t="s">
        <v>393</v>
      </c>
      <c r="C70" s="940"/>
      <c r="D70" s="940"/>
      <c r="E70" s="940"/>
      <c r="F70" s="940"/>
      <c r="G70" s="940"/>
      <c r="H70" s="940"/>
      <c r="I70" s="940"/>
      <c r="J70" s="940"/>
      <c r="K70" s="940"/>
      <c r="L70" s="940"/>
      <c r="M70" s="940"/>
      <c r="N70" s="940"/>
      <c r="O70" s="940"/>
      <c r="P70" s="941"/>
      <c r="Q70" s="942">
        <v>1737</v>
      </c>
      <c r="R70" s="943"/>
      <c r="S70" s="943"/>
      <c r="T70" s="943"/>
      <c r="U70" s="943"/>
      <c r="V70" s="943">
        <v>1733</v>
      </c>
      <c r="W70" s="943"/>
      <c r="X70" s="943"/>
      <c r="Y70" s="943"/>
      <c r="Z70" s="943"/>
      <c r="AA70" s="943">
        <v>5</v>
      </c>
      <c r="AB70" s="943"/>
      <c r="AC70" s="943"/>
      <c r="AD70" s="943"/>
      <c r="AE70" s="943"/>
      <c r="AF70" s="943">
        <v>5</v>
      </c>
      <c r="AG70" s="943"/>
      <c r="AH70" s="943"/>
      <c r="AI70" s="943"/>
      <c r="AJ70" s="943"/>
      <c r="AK70" s="943">
        <v>42</v>
      </c>
      <c r="AL70" s="943"/>
      <c r="AM70" s="943"/>
      <c r="AN70" s="943"/>
      <c r="AO70" s="943"/>
      <c r="AP70" s="943" t="s">
        <v>378</v>
      </c>
      <c r="AQ70" s="943"/>
      <c r="AR70" s="943"/>
      <c r="AS70" s="943"/>
      <c r="AT70" s="943"/>
      <c r="AU70" s="943" t="s">
        <v>378</v>
      </c>
      <c r="AV70" s="943"/>
      <c r="AW70" s="943"/>
      <c r="AX70" s="943"/>
      <c r="AY70" s="943"/>
      <c r="AZ70" s="944"/>
      <c r="BA70" s="944"/>
      <c r="BB70" s="944"/>
      <c r="BC70" s="944"/>
      <c r="BD70" s="945"/>
      <c r="BE70" s="104"/>
      <c r="BF70" s="104"/>
      <c r="BG70" s="104"/>
      <c r="BH70" s="104"/>
      <c r="BI70" s="104"/>
      <c r="BJ70" s="104"/>
      <c r="BK70" s="104"/>
      <c r="BL70" s="104"/>
      <c r="BM70" s="104"/>
      <c r="BN70" s="104"/>
      <c r="BO70" s="104"/>
      <c r="BP70" s="104"/>
      <c r="BQ70" s="111">
        <v>64</v>
      </c>
      <c r="BR70" s="110"/>
      <c r="BS70" s="910"/>
      <c r="BT70" s="911"/>
      <c r="BU70" s="911"/>
      <c r="BV70" s="911"/>
      <c r="BW70" s="911"/>
      <c r="BX70" s="911"/>
      <c r="BY70" s="911"/>
      <c r="BZ70" s="911"/>
      <c r="CA70" s="911"/>
      <c r="CB70" s="911"/>
      <c r="CC70" s="911"/>
      <c r="CD70" s="911"/>
      <c r="CE70" s="911"/>
      <c r="CF70" s="911"/>
      <c r="CG70" s="912"/>
      <c r="CH70" s="913"/>
      <c r="CI70" s="914"/>
      <c r="CJ70" s="914"/>
      <c r="CK70" s="914"/>
      <c r="CL70" s="915"/>
      <c r="CM70" s="913"/>
      <c r="CN70" s="914"/>
      <c r="CO70" s="914"/>
      <c r="CP70" s="914"/>
      <c r="CQ70" s="915"/>
      <c r="CR70" s="913"/>
      <c r="CS70" s="914"/>
      <c r="CT70" s="914"/>
      <c r="CU70" s="914"/>
      <c r="CV70" s="915"/>
      <c r="CW70" s="913"/>
      <c r="CX70" s="914"/>
      <c r="CY70" s="914"/>
      <c r="CZ70" s="914"/>
      <c r="DA70" s="915"/>
      <c r="DB70" s="913"/>
      <c r="DC70" s="914"/>
      <c r="DD70" s="914"/>
      <c r="DE70" s="914"/>
      <c r="DF70" s="915"/>
      <c r="DG70" s="913"/>
      <c r="DH70" s="914"/>
      <c r="DI70" s="914"/>
      <c r="DJ70" s="914"/>
      <c r="DK70" s="915"/>
      <c r="DL70" s="913"/>
      <c r="DM70" s="914"/>
      <c r="DN70" s="914"/>
      <c r="DO70" s="914"/>
      <c r="DP70" s="915"/>
      <c r="DQ70" s="913"/>
      <c r="DR70" s="914"/>
      <c r="DS70" s="914"/>
      <c r="DT70" s="914"/>
      <c r="DU70" s="915"/>
      <c r="DV70" s="910"/>
      <c r="DW70" s="911"/>
      <c r="DX70" s="911"/>
      <c r="DY70" s="911"/>
      <c r="DZ70" s="916"/>
      <c r="EA70" s="91"/>
    </row>
    <row r="71" spans="1:131" ht="26.25" customHeight="1">
      <c r="A71" s="111">
        <v>4</v>
      </c>
      <c r="B71" s="946" t="s">
        <v>392</v>
      </c>
      <c r="C71" s="940"/>
      <c r="D71" s="940"/>
      <c r="E71" s="940"/>
      <c r="F71" s="940"/>
      <c r="G71" s="940"/>
      <c r="H71" s="940"/>
      <c r="I71" s="940"/>
      <c r="J71" s="940"/>
      <c r="K71" s="940"/>
      <c r="L71" s="940"/>
      <c r="M71" s="940"/>
      <c r="N71" s="940"/>
      <c r="O71" s="940"/>
      <c r="P71" s="941"/>
      <c r="Q71" s="942">
        <v>3</v>
      </c>
      <c r="R71" s="943"/>
      <c r="S71" s="943"/>
      <c r="T71" s="943"/>
      <c r="U71" s="943"/>
      <c r="V71" s="943">
        <v>2</v>
      </c>
      <c r="W71" s="943"/>
      <c r="X71" s="943"/>
      <c r="Y71" s="943"/>
      <c r="Z71" s="943"/>
      <c r="AA71" s="943">
        <v>1</v>
      </c>
      <c r="AB71" s="943"/>
      <c r="AC71" s="943"/>
      <c r="AD71" s="943"/>
      <c r="AE71" s="943"/>
      <c r="AF71" s="943">
        <v>1</v>
      </c>
      <c r="AG71" s="943"/>
      <c r="AH71" s="943"/>
      <c r="AI71" s="943"/>
      <c r="AJ71" s="943"/>
      <c r="AK71" s="943" t="s">
        <v>378</v>
      </c>
      <c r="AL71" s="943"/>
      <c r="AM71" s="943"/>
      <c r="AN71" s="943"/>
      <c r="AO71" s="943"/>
      <c r="AP71" s="943" t="s">
        <v>378</v>
      </c>
      <c r="AQ71" s="943"/>
      <c r="AR71" s="943"/>
      <c r="AS71" s="943"/>
      <c r="AT71" s="943"/>
      <c r="AU71" s="943" t="s">
        <v>378</v>
      </c>
      <c r="AV71" s="943"/>
      <c r="AW71" s="943"/>
      <c r="AX71" s="943"/>
      <c r="AY71" s="943"/>
      <c r="AZ71" s="944"/>
      <c r="BA71" s="944"/>
      <c r="BB71" s="944"/>
      <c r="BC71" s="944"/>
      <c r="BD71" s="945"/>
      <c r="BE71" s="104"/>
      <c r="BF71" s="104"/>
      <c r="BG71" s="104"/>
      <c r="BH71" s="104"/>
      <c r="BI71" s="104"/>
      <c r="BJ71" s="104"/>
      <c r="BK71" s="104"/>
      <c r="BL71" s="104"/>
      <c r="BM71" s="104"/>
      <c r="BN71" s="104"/>
      <c r="BO71" s="104"/>
      <c r="BP71" s="104"/>
      <c r="BQ71" s="111">
        <v>65</v>
      </c>
      <c r="BR71" s="110"/>
      <c r="BS71" s="910"/>
      <c r="BT71" s="911"/>
      <c r="BU71" s="911"/>
      <c r="BV71" s="911"/>
      <c r="BW71" s="911"/>
      <c r="BX71" s="911"/>
      <c r="BY71" s="911"/>
      <c r="BZ71" s="911"/>
      <c r="CA71" s="911"/>
      <c r="CB71" s="911"/>
      <c r="CC71" s="911"/>
      <c r="CD71" s="911"/>
      <c r="CE71" s="911"/>
      <c r="CF71" s="911"/>
      <c r="CG71" s="912"/>
      <c r="CH71" s="913"/>
      <c r="CI71" s="914"/>
      <c r="CJ71" s="914"/>
      <c r="CK71" s="914"/>
      <c r="CL71" s="915"/>
      <c r="CM71" s="913"/>
      <c r="CN71" s="914"/>
      <c r="CO71" s="914"/>
      <c r="CP71" s="914"/>
      <c r="CQ71" s="915"/>
      <c r="CR71" s="913"/>
      <c r="CS71" s="914"/>
      <c r="CT71" s="914"/>
      <c r="CU71" s="914"/>
      <c r="CV71" s="915"/>
      <c r="CW71" s="913"/>
      <c r="CX71" s="914"/>
      <c r="CY71" s="914"/>
      <c r="CZ71" s="914"/>
      <c r="DA71" s="915"/>
      <c r="DB71" s="913"/>
      <c r="DC71" s="914"/>
      <c r="DD71" s="914"/>
      <c r="DE71" s="914"/>
      <c r="DF71" s="915"/>
      <c r="DG71" s="913"/>
      <c r="DH71" s="914"/>
      <c r="DI71" s="914"/>
      <c r="DJ71" s="914"/>
      <c r="DK71" s="915"/>
      <c r="DL71" s="913"/>
      <c r="DM71" s="914"/>
      <c r="DN71" s="914"/>
      <c r="DO71" s="914"/>
      <c r="DP71" s="915"/>
      <c r="DQ71" s="913"/>
      <c r="DR71" s="914"/>
      <c r="DS71" s="914"/>
      <c r="DT71" s="914"/>
      <c r="DU71" s="915"/>
      <c r="DV71" s="910"/>
      <c r="DW71" s="911"/>
      <c r="DX71" s="911"/>
      <c r="DY71" s="911"/>
      <c r="DZ71" s="916"/>
      <c r="EA71" s="91"/>
    </row>
    <row r="72" spans="1:131" ht="26.25" customHeight="1">
      <c r="A72" s="111">
        <v>5</v>
      </c>
      <c r="B72" s="946" t="s">
        <v>391</v>
      </c>
      <c r="C72" s="940"/>
      <c r="D72" s="940"/>
      <c r="E72" s="940"/>
      <c r="F72" s="940"/>
      <c r="G72" s="940"/>
      <c r="H72" s="940"/>
      <c r="I72" s="940"/>
      <c r="J72" s="940"/>
      <c r="K72" s="940"/>
      <c r="L72" s="940"/>
      <c r="M72" s="940"/>
      <c r="N72" s="940"/>
      <c r="O72" s="940"/>
      <c r="P72" s="941"/>
      <c r="Q72" s="942">
        <v>12</v>
      </c>
      <c r="R72" s="943"/>
      <c r="S72" s="943"/>
      <c r="T72" s="943"/>
      <c r="U72" s="943"/>
      <c r="V72" s="943">
        <v>9</v>
      </c>
      <c r="W72" s="943"/>
      <c r="X72" s="943"/>
      <c r="Y72" s="943"/>
      <c r="Z72" s="943"/>
      <c r="AA72" s="943">
        <v>3</v>
      </c>
      <c r="AB72" s="943"/>
      <c r="AC72" s="943"/>
      <c r="AD72" s="943"/>
      <c r="AE72" s="943"/>
      <c r="AF72" s="943">
        <v>3</v>
      </c>
      <c r="AG72" s="943"/>
      <c r="AH72" s="943"/>
      <c r="AI72" s="943"/>
      <c r="AJ72" s="943"/>
      <c r="AK72" s="943" t="s">
        <v>378</v>
      </c>
      <c r="AL72" s="943"/>
      <c r="AM72" s="943"/>
      <c r="AN72" s="943"/>
      <c r="AO72" s="943"/>
      <c r="AP72" s="943" t="s">
        <v>378</v>
      </c>
      <c r="AQ72" s="943"/>
      <c r="AR72" s="943"/>
      <c r="AS72" s="943"/>
      <c r="AT72" s="943"/>
      <c r="AU72" s="943" t="s">
        <v>378</v>
      </c>
      <c r="AV72" s="943"/>
      <c r="AW72" s="943"/>
      <c r="AX72" s="943"/>
      <c r="AY72" s="943"/>
      <c r="AZ72" s="944"/>
      <c r="BA72" s="944"/>
      <c r="BB72" s="944"/>
      <c r="BC72" s="944"/>
      <c r="BD72" s="945"/>
      <c r="BE72" s="104"/>
      <c r="BF72" s="104"/>
      <c r="BG72" s="104"/>
      <c r="BH72" s="104"/>
      <c r="BI72" s="104"/>
      <c r="BJ72" s="104"/>
      <c r="BK72" s="104"/>
      <c r="BL72" s="104"/>
      <c r="BM72" s="104"/>
      <c r="BN72" s="104"/>
      <c r="BO72" s="104"/>
      <c r="BP72" s="104"/>
      <c r="BQ72" s="111">
        <v>66</v>
      </c>
      <c r="BR72" s="110"/>
      <c r="BS72" s="910"/>
      <c r="BT72" s="911"/>
      <c r="BU72" s="911"/>
      <c r="BV72" s="911"/>
      <c r="BW72" s="911"/>
      <c r="BX72" s="911"/>
      <c r="BY72" s="911"/>
      <c r="BZ72" s="911"/>
      <c r="CA72" s="911"/>
      <c r="CB72" s="911"/>
      <c r="CC72" s="911"/>
      <c r="CD72" s="911"/>
      <c r="CE72" s="911"/>
      <c r="CF72" s="911"/>
      <c r="CG72" s="912"/>
      <c r="CH72" s="913"/>
      <c r="CI72" s="914"/>
      <c r="CJ72" s="914"/>
      <c r="CK72" s="914"/>
      <c r="CL72" s="915"/>
      <c r="CM72" s="913"/>
      <c r="CN72" s="914"/>
      <c r="CO72" s="914"/>
      <c r="CP72" s="914"/>
      <c r="CQ72" s="915"/>
      <c r="CR72" s="913"/>
      <c r="CS72" s="914"/>
      <c r="CT72" s="914"/>
      <c r="CU72" s="914"/>
      <c r="CV72" s="915"/>
      <c r="CW72" s="913"/>
      <c r="CX72" s="914"/>
      <c r="CY72" s="914"/>
      <c r="CZ72" s="914"/>
      <c r="DA72" s="915"/>
      <c r="DB72" s="913"/>
      <c r="DC72" s="914"/>
      <c r="DD72" s="914"/>
      <c r="DE72" s="914"/>
      <c r="DF72" s="915"/>
      <c r="DG72" s="913"/>
      <c r="DH72" s="914"/>
      <c r="DI72" s="914"/>
      <c r="DJ72" s="914"/>
      <c r="DK72" s="915"/>
      <c r="DL72" s="913"/>
      <c r="DM72" s="914"/>
      <c r="DN72" s="914"/>
      <c r="DO72" s="914"/>
      <c r="DP72" s="915"/>
      <c r="DQ72" s="913"/>
      <c r="DR72" s="914"/>
      <c r="DS72" s="914"/>
      <c r="DT72" s="914"/>
      <c r="DU72" s="915"/>
      <c r="DV72" s="910"/>
      <c r="DW72" s="911"/>
      <c r="DX72" s="911"/>
      <c r="DY72" s="911"/>
      <c r="DZ72" s="916"/>
      <c r="EA72" s="91"/>
    </row>
    <row r="73" spans="1:131" ht="26.25" customHeight="1">
      <c r="A73" s="111">
        <v>6</v>
      </c>
      <c r="B73" s="946" t="s">
        <v>390</v>
      </c>
      <c r="C73" s="940"/>
      <c r="D73" s="940"/>
      <c r="E73" s="940"/>
      <c r="F73" s="940"/>
      <c r="G73" s="940"/>
      <c r="H73" s="940"/>
      <c r="I73" s="940"/>
      <c r="J73" s="940"/>
      <c r="K73" s="940"/>
      <c r="L73" s="940"/>
      <c r="M73" s="940"/>
      <c r="N73" s="940"/>
      <c r="O73" s="940"/>
      <c r="P73" s="941"/>
      <c r="Q73" s="942">
        <v>1045</v>
      </c>
      <c r="R73" s="943"/>
      <c r="S73" s="943"/>
      <c r="T73" s="943"/>
      <c r="U73" s="943"/>
      <c r="V73" s="943">
        <v>953</v>
      </c>
      <c r="W73" s="943"/>
      <c r="X73" s="943"/>
      <c r="Y73" s="943"/>
      <c r="Z73" s="943"/>
      <c r="AA73" s="943">
        <v>92</v>
      </c>
      <c r="AB73" s="943"/>
      <c r="AC73" s="943"/>
      <c r="AD73" s="943"/>
      <c r="AE73" s="943"/>
      <c r="AF73" s="943">
        <v>92</v>
      </c>
      <c r="AG73" s="943"/>
      <c r="AH73" s="943"/>
      <c r="AI73" s="943"/>
      <c r="AJ73" s="943"/>
      <c r="AK73" s="943">
        <v>506</v>
      </c>
      <c r="AL73" s="943"/>
      <c r="AM73" s="943"/>
      <c r="AN73" s="943"/>
      <c r="AO73" s="943"/>
      <c r="AP73" s="943" t="s">
        <v>378</v>
      </c>
      <c r="AQ73" s="943"/>
      <c r="AR73" s="943"/>
      <c r="AS73" s="943"/>
      <c r="AT73" s="943"/>
      <c r="AU73" s="943" t="s">
        <v>378</v>
      </c>
      <c r="AV73" s="943"/>
      <c r="AW73" s="943"/>
      <c r="AX73" s="943"/>
      <c r="AY73" s="943"/>
      <c r="AZ73" s="944"/>
      <c r="BA73" s="944"/>
      <c r="BB73" s="944"/>
      <c r="BC73" s="944"/>
      <c r="BD73" s="945"/>
      <c r="BE73" s="104"/>
      <c r="BF73" s="104"/>
      <c r="BG73" s="104"/>
      <c r="BH73" s="104"/>
      <c r="BI73" s="104"/>
      <c r="BJ73" s="104"/>
      <c r="BK73" s="104"/>
      <c r="BL73" s="104"/>
      <c r="BM73" s="104"/>
      <c r="BN73" s="104"/>
      <c r="BO73" s="104"/>
      <c r="BP73" s="104"/>
      <c r="BQ73" s="111">
        <v>67</v>
      </c>
      <c r="BR73" s="110"/>
      <c r="BS73" s="910"/>
      <c r="BT73" s="911"/>
      <c r="BU73" s="911"/>
      <c r="BV73" s="911"/>
      <c r="BW73" s="911"/>
      <c r="BX73" s="911"/>
      <c r="BY73" s="911"/>
      <c r="BZ73" s="911"/>
      <c r="CA73" s="911"/>
      <c r="CB73" s="911"/>
      <c r="CC73" s="911"/>
      <c r="CD73" s="911"/>
      <c r="CE73" s="911"/>
      <c r="CF73" s="911"/>
      <c r="CG73" s="912"/>
      <c r="CH73" s="913"/>
      <c r="CI73" s="914"/>
      <c r="CJ73" s="914"/>
      <c r="CK73" s="914"/>
      <c r="CL73" s="915"/>
      <c r="CM73" s="913"/>
      <c r="CN73" s="914"/>
      <c r="CO73" s="914"/>
      <c r="CP73" s="914"/>
      <c r="CQ73" s="915"/>
      <c r="CR73" s="913"/>
      <c r="CS73" s="914"/>
      <c r="CT73" s="914"/>
      <c r="CU73" s="914"/>
      <c r="CV73" s="915"/>
      <c r="CW73" s="913"/>
      <c r="CX73" s="914"/>
      <c r="CY73" s="914"/>
      <c r="CZ73" s="914"/>
      <c r="DA73" s="915"/>
      <c r="DB73" s="913"/>
      <c r="DC73" s="914"/>
      <c r="DD73" s="914"/>
      <c r="DE73" s="914"/>
      <c r="DF73" s="915"/>
      <c r="DG73" s="913"/>
      <c r="DH73" s="914"/>
      <c r="DI73" s="914"/>
      <c r="DJ73" s="914"/>
      <c r="DK73" s="915"/>
      <c r="DL73" s="913"/>
      <c r="DM73" s="914"/>
      <c r="DN73" s="914"/>
      <c r="DO73" s="914"/>
      <c r="DP73" s="915"/>
      <c r="DQ73" s="913"/>
      <c r="DR73" s="914"/>
      <c r="DS73" s="914"/>
      <c r="DT73" s="914"/>
      <c r="DU73" s="915"/>
      <c r="DV73" s="910"/>
      <c r="DW73" s="911"/>
      <c r="DX73" s="911"/>
      <c r="DY73" s="911"/>
      <c r="DZ73" s="916"/>
      <c r="EA73" s="91"/>
    </row>
    <row r="74" spans="1:131" ht="26.25" customHeight="1">
      <c r="A74" s="111">
        <v>7</v>
      </c>
      <c r="B74" s="946" t="s">
        <v>389</v>
      </c>
      <c r="C74" s="940"/>
      <c r="D74" s="940"/>
      <c r="E74" s="940"/>
      <c r="F74" s="940"/>
      <c r="G74" s="940"/>
      <c r="H74" s="940"/>
      <c r="I74" s="940"/>
      <c r="J74" s="940"/>
      <c r="K74" s="940"/>
      <c r="L74" s="940"/>
      <c r="M74" s="940"/>
      <c r="N74" s="940"/>
      <c r="O74" s="940"/>
      <c r="P74" s="941"/>
      <c r="Q74" s="942">
        <v>2824</v>
      </c>
      <c r="R74" s="943"/>
      <c r="S74" s="943"/>
      <c r="T74" s="943"/>
      <c r="U74" s="943"/>
      <c r="V74" s="943">
        <v>2688</v>
      </c>
      <c r="W74" s="943"/>
      <c r="X74" s="943"/>
      <c r="Y74" s="943"/>
      <c r="Z74" s="943"/>
      <c r="AA74" s="943">
        <v>136</v>
      </c>
      <c r="AB74" s="943"/>
      <c r="AC74" s="943"/>
      <c r="AD74" s="943"/>
      <c r="AE74" s="943"/>
      <c r="AF74" s="943">
        <v>136</v>
      </c>
      <c r="AG74" s="943"/>
      <c r="AH74" s="943"/>
      <c r="AI74" s="943"/>
      <c r="AJ74" s="943"/>
      <c r="AK74" s="943">
        <v>15</v>
      </c>
      <c r="AL74" s="943"/>
      <c r="AM74" s="943"/>
      <c r="AN74" s="943"/>
      <c r="AO74" s="943"/>
      <c r="AP74" s="943">
        <v>1720</v>
      </c>
      <c r="AQ74" s="943"/>
      <c r="AR74" s="943"/>
      <c r="AS74" s="943"/>
      <c r="AT74" s="943"/>
      <c r="AU74" s="943">
        <v>193</v>
      </c>
      <c r="AV74" s="943"/>
      <c r="AW74" s="943"/>
      <c r="AX74" s="943"/>
      <c r="AY74" s="943"/>
      <c r="AZ74" s="944"/>
      <c r="BA74" s="944"/>
      <c r="BB74" s="944"/>
      <c r="BC74" s="944"/>
      <c r="BD74" s="945"/>
      <c r="BE74" s="104"/>
      <c r="BF74" s="104"/>
      <c r="BG74" s="104"/>
      <c r="BH74" s="104"/>
      <c r="BI74" s="104"/>
      <c r="BJ74" s="104"/>
      <c r="BK74" s="104"/>
      <c r="BL74" s="104"/>
      <c r="BM74" s="104"/>
      <c r="BN74" s="104"/>
      <c r="BO74" s="104"/>
      <c r="BP74" s="104"/>
      <c r="BQ74" s="111">
        <v>68</v>
      </c>
      <c r="BR74" s="110"/>
      <c r="BS74" s="910"/>
      <c r="BT74" s="911"/>
      <c r="BU74" s="911"/>
      <c r="BV74" s="911"/>
      <c r="BW74" s="911"/>
      <c r="BX74" s="911"/>
      <c r="BY74" s="911"/>
      <c r="BZ74" s="911"/>
      <c r="CA74" s="911"/>
      <c r="CB74" s="911"/>
      <c r="CC74" s="911"/>
      <c r="CD74" s="911"/>
      <c r="CE74" s="911"/>
      <c r="CF74" s="911"/>
      <c r="CG74" s="912"/>
      <c r="CH74" s="913"/>
      <c r="CI74" s="914"/>
      <c r="CJ74" s="914"/>
      <c r="CK74" s="914"/>
      <c r="CL74" s="915"/>
      <c r="CM74" s="913"/>
      <c r="CN74" s="914"/>
      <c r="CO74" s="914"/>
      <c r="CP74" s="914"/>
      <c r="CQ74" s="915"/>
      <c r="CR74" s="913"/>
      <c r="CS74" s="914"/>
      <c r="CT74" s="914"/>
      <c r="CU74" s="914"/>
      <c r="CV74" s="915"/>
      <c r="CW74" s="913"/>
      <c r="CX74" s="914"/>
      <c r="CY74" s="914"/>
      <c r="CZ74" s="914"/>
      <c r="DA74" s="915"/>
      <c r="DB74" s="913"/>
      <c r="DC74" s="914"/>
      <c r="DD74" s="914"/>
      <c r="DE74" s="914"/>
      <c r="DF74" s="915"/>
      <c r="DG74" s="913"/>
      <c r="DH74" s="914"/>
      <c r="DI74" s="914"/>
      <c r="DJ74" s="914"/>
      <c r="DK74" s="915"/>
      <c r="DL74" s="913"/>
      <c r="DM74" s="914"/>
      <c r="DN74" s="914"/>
      <c r="DO74" s="914"/>
      <c r="DP74" s="915"/>
      <c r="DQ74" s="913"/>
      <c r="DR74" s="914"/>
      <c r="DS74" s="914"/>
      <c r="DT74" s="914"/>
      <c r="DU74" s="915"/>
      <c r="DV74" s="910"/>
      <c r="DW74" s="911"/>
      <c r="DX74" s="911"/>
      <c r="DY74" s="911"/>
      <c r="DZ74" s="916"/>
      <c r="EA74" s="91"/>
    </row>
    <row r="75" spans="1:131" ht="26.25" customHeight="1">
      <c r="A75" s="111">
        <v>8</v>
      </c>
      <c r="B75" s="939" t="s">
        <v>388</v>
      </c>
      <c r="C75" s="940"/>
      <c r="D75" s="940"/>
      <c r="E75" s="940"/>
      <c r="F75" s="940"/>
      <c r="G75" s="940"/>
      <c r="H75" s="940"/>
      <c r="I75" s="940"/>
      <c r="J75" s="940"/>
      <c r="K75" s="940"/>
      <c r="L75" s="940"/>
      <c r="M75" s="940"/>
      <c r="N75" s="940"/>
      <c r="O75" s="940"/>
      <c r="P75" s="941"/>
      <c r="Q75" s="947">
        <v>1102</v>
      </c>
      <c r="R75" s="948"/>
      <c r="S75" s="948"/>
      <c r="T75" s="948"/>
      <c r="U75" s="949"/>
      <c r="V75" s="950">
        <v>1010</v>
      </c>
      <c r="W75" s="948"/>
      <c r="X75" s="948"/>
      <c r="Y75" s="948"/>
      <c r="Z75" s="949"/>
      <c r="AA75" s="950">
        <v>92</v>
      </c>
      <c r="AB75" s="948"/>
      <c r="AC75" s="948"/>
      <c r="AD75" s="948"/>
      <c r="AE75" s="949"/>
      <c r="AF75" s="950">
        <v>92</v>
      </c>
      <c r="AG75" s="948"/>
      <c r="AH75" s="948"/>
      <c r="AI75" s="948"/>
      <c r="AJ75" s="949"/>
      <c r="AK75" s="950">
        <v>19</v>
      </c>
      <c r="AL75" s="948"/>
      <c r="AM75" s="948"/>
      <c r="AN75" s="948"/>
      <c r="AO75" s="949"/>
      <c r="AP75" s="950">
        <v>593</v>
      </c>
      <c r="AQ75" s="948"/>
      <c r="AR75" s="948"/>
      <c r="AS75" s="948"/>
      <c r="AT75" s="949"/>
      <c r="AU75" s="950" t="s">
        <v>378</v>
      </c>
      <c r="AV75" s="948"/>
      <c r="AW75" s="948"/>
      <c r="AX75" s="948"/>
      <c r="AY75" s="949"/>
      <c r="AZ75" s="944"/>
      <c r="BA75" s="944"/>
      <c r="BB75" s="944"/>
      <c r="BC75" s="944"/>
      <c r="BD75" s="945"/>
      <c r="BE75" s="104"/>
      <c r="BF75" s="104"/>
      <c r="BG75" s="104"/>
      <c r="BH75" s="104"/>
      <c r="BI75" s="104"/>
      <c r="BJ75" s="104"/>
      <c r="BK75" s="104"/>
      <c r="BL75" s="104"/>
      <c r="BM75" s="104"/>
      <c r="BN75" s="104"/>
      <c r="BO75" s="104"/>
      <c r="BP75" s="104"/>
      <c r="BQ75" s="111">
        <v>69</v>
      </c>
      <c r="BR75" s="110"/>
      <c r="BS75" s="910"/>
      <c r="BT75" s="911"/>
      <c r="BU75" s="911"/>
      <c r="BV75" s="911"/>
      <c r="BW75" s="911"/>
      <c r="BX75" s="911"/>
      <c r="BY75" s="911"/>
      <c r="BZ75" s="911"/>
      <c r="CA75" s="911"/>
      <c r="CB75" s="911"/>
      <c r="CC75" s="911"/>
      <c r="CD75" s="911"/>
      <c r="CE75" s="911"/>
      <c r="CF75" s="911"/>
      <c r="CG75" s="912"/>
      <c r="CH75" s="913"/>
      <c r="CI75" s="914"/>
      <c r="CJ75" s="914"/>
      <c r="CK75" s="914"/>
      <c r="CL75" s="915"/>
      <c r="CM75" s="913"/>
      <c r="CN75" s="914"/>
      <c r="CO75" s="914"/>
      <c r="CP75" s="914"/>
      <c r="CQ75" s="915"/>
      <c r="CR75" s="913"/>
      <c r="CS75" s="914"/>
      <c r="CT75" s="914"/>
      <c r="CU75" s="914"/>
      <c r="CV75" s="915"/>
      <c r="CW75" s="913"/>
      <c r="CX75" s="914"/>
      <c r="CY75" s="914"/>
      <c r="CZ75" s="914"/>
      <c r="DA75" s="915"/>
      <c r="DB75" s="913"/>
      <c r="DC75" s="914"/>
      <c r="DD75" s="914"/>
      <c r="DE75" s="914"/>
      <c r="DF75" s="915"/>
      <c r="DG75" s="913"/>
      <c r="DH75" s="914"/>
      <c r="DI75" s="914"/>
      <c r="DJ75" s="914"/>
      <c r="DK75" s="915"/>
      <c r="DL75" s="913"/>
      <c r="DM75" s="914"/>
      <c r="DN75" s="914"/>
      <c r="DO75" s="914"/>
      <c r="DP75" s="915"/>
      <c r="DQ75" s="913"/>
      <c r="DR75" s="914"/>
      <c r="DS75" s="914"/>
      <c r="DT75" s="914"/>
      <c r="DU75" s="915"/>
      <c r="DV75" s="910"/>
      <c r="DW75" s="911"/>
      <c r="DX75" s="911"/>
      <c r="DY75" s="911"/>
      <c r="DZ75" s="916"/>
      <c r="EA75" s="91"/>
    </row>
    <row r="76" spans="1:131" ht="26.25" customHeight="1">
      <c r="A76" s="111">
        <v>9</v>
      </c>
      <c r="B76" s="946" t="s">
        <v>387</v>
      </c>
      <c r="C76" s="940"/>
      <c r="D76" s="940"/>
      <c r="E76" s="940"/>
      <c r="F76" s="940"/>
      <c r="G76" s="940"/>
      <c r="H76" s="940"/>
      <c r="I76" s="940"/>
      <c r="J76" s="940"/>
      <c r="K76" s="940"/>
      <c r="L76" s="940"/>
      <c r="M76" s="940"/>
      <c r="N76" s="940"/>
      <c r="O76" s="940"/>
      <c r="P76" s="941"/>
      <c r="Q76" s="947">
        <v>14</v>
      </c>
      <c r="R76" s="948"/>
      <c r="S76" s="948"/>
      <c r="T76" s="948"/>
      <c r="U76" s="949"/>
      <c r="V76" s="950">
        <v>3</v>
      </c>
      <c r="W76" s="948"/>
      <c r="X76" s="948"/>
      <c r="Y76" s="948"/>
      <c r="Z76" s="949"/>
      <c r="AA76" s="950">
        <v>1</v>
      </c>
      <c r="AB76" s="948"/>
      <c r="AC76" s="948"/>
      <c r="AD76" s="948"/>
      <c r="AE76" s="949"/>
      <c r="AF76" s="950">
        <v>1</v>
      </c>
      <c r="AG76" s="948"/>
      <c r="AH76" s="948"/>
      <c r="AI76" s="948"/>
      <c r="AJ76" s="949"/>
      <c r="AK76" s="950" t="s">
        <v>378</v>
      </c>
      <c r="AL76" s="948"/>
      <c r="AM76" s="948"/>
      <c r="AN76" s="948"/>
      <c r="AO76" s="949"/>
      <c r="AP76" s="950" t="s">
        <v>378</v>
      </c>
      <c r="AQ76" s="948"/>
      <c r="AR76" s="948"/>
      <c r="AS76" s="948"/>
      <c r="AT76" s="949"/>
      <c r="AU76" s="950" t="s">
        <v>378</v>
      </c>
      <c r="AV76" s="948"/>
      <c r="AW76" s="948"/>
      <c r="AX76" s="948"/>
      <c r="AY76" s="949"/>
      <c r="AZ76" s="944"/>
      <c r="BA76" s="944"/>
      <c r="BB76" s="944"/>
      <c r="BC76" s="944"/>
      <c r="BD76" s="945"/>
      <c r="BE76" s="104"/>
      <c r="BF76" s="104"/>
      <c r="BG76" s="104"/>
      <c r="BH76" s="104"/>
      <c r="BI76" s="104"/>
      <c r="BJ76" s="104"/>
      <c r="BK76" s="104"/>
      <c r="BL76" s="104"/>
      <c r="BM76" s="104"/>
      <c r="BN76" s="104"/>
      <c r="BO76" s="104"/>
      <c r="BP76" s="104"/>
      <c r="BQ76" s="111">
        <v>70</v>
      </c>
      <c r="BR76" s="110"/>
      <c r="BS76" s="910"/>
      <c r="BT76" s="911"/>
      <c r="BU76" s="911"/>
      <c r="BV76" s="911"/>
      <c r="BW76" s="911"/>
      <c r="BX76" s="911"/>
      <c r="BY76" s="911"/>
      <c r="BZ76" s="911"/>
      <c r="CA76" s="911"/>
      <c r="CB76" s="911"/>
      <c r="CC76" s="911"/>
      <c r="CD76" s="911"/>
      <c r="CE76" s="911"/>
      <c r="CF76" s="911"/>
      <c r="CG76" s="912"/>
      <c r="CH76" s="913"/>
      <c r="CI76" s="914"/>
      <c r="CJ76" s="914"/>
      <c r="CK76" s="914"/>
      <c r="CL76" s="915"/>
      <c r="CM76" s="913"/>
      <c r="CN76" s="914"/>
      <c r="CO76" s="914"/>
      <c r="CP76" s="914"/>
      <c r="CQ76" s="915"/>
      <c r="CR76" s="913"/>
      <c r="CS76" s="914"/>
      <c r="CT76" s="914"/>
      <c r="CU76" s="914"/>
      <c r="CV76" s="915"/>
      <c r="CW76" s="913"/>
      <c r="CX76" s="914"/>
      <c r="CY76" s="914"/>
      <c r="CZ76" s="914"/>
      <c r="DA76" s="915"/>
      <c r="DB76" s="913"/>
      <c r="DC76" s="914"/>
      <c r="DD76" s="914"/>
      <c r="DE76" s="914"/>
      <c r="DF76" s="915"/>
      <c r="DG76" s="913"/>
      <c r="DH76" s="914"/>
      <c r="DI76" s="914"/>
      <c r="DJ76" s="914"/>
      <c r="DK76" s="915"/>
      <c r="DL76" s="913"/>
      <c r="DM76" s="914"/>
      <c r="DN76" s="914"/>
      <c r="DO76" s="914"/>
      <c r="DP76" s="915"/>
      <c r="DQ76" s="913"/>
      <c r="DR76" s="914"/>
      <c r="DS76" s="914"/>
      <c r="DT76" s="914"/>
      <c r="DU76" s="915"/>
      <c r="DV76" s="910"/>
      <c r="DW76" s="911"/>
      <c r="DX76" s="911"/>
      <c r="DY76" s="911"/>
      <c r="DZ76" s="916"/>
      <c r="EA76" s="91"/>
    </row>
    <row r="77" spans="1:131" ht="26.25" customHeight="1">
      <c r="A77" s="111">
        <v>10</v>
      </c>
      <c r="B77" s="939" t="s">
        <v>386</v>
      </c>
      <c r="C77" s="940"/>
      <c r="D77" s="940"/>
      <c r="E77" s="940"/>
      <c r="F77" s="940"/>
      <c r="G77" s="940"/>
      <c r="H77" s="940"/>
      <c r="I77" s="940"/>
      <c r="J77" s="940"/>
      <c r="K77" s="940"/>
      <c r="L77" s="940"/>
      <c r="M77" s="940"/>
      <c r="N77" s="940"/>
      <c r="O77" s="940"/>
      <c r="P77" s="941"/>
      <c r="Q77" s="947">
        <v>47</v>
      </c>
      <c r="R77" s="948"/>
      <c r="S77" s="948"/>
      <c r="T77" s="948"/>
      <c r="U77" s="949"/>
      <c r="V77" s="950">
        <v>38</v>
      </c>
      <c r="W77" s="948"/>
      <c r="X77" s="948"/>
      <c r="Y77" s="948"/>
      <c r="Z77" s="949"/>
      <c r="AA77" s="950">
        <v>9</v>
      </c>
      <c r="AB77" s="948"/>
      <c r="AC77" s="948"/>
      <c r="AD77" s="948"/>
      <c r="AE77" s="949"/>
      <c r="AF77" s="950">
        <v>9</v>
      </c>
      <c r="AG77" s="948"/>
      <c r="AH77" s="948"/>
      <c r="AI77" s="948"/>
      <c r="AJ77" s="949"/>
      <c r="AK77" s="950" t="s">
        <v>378</v>
      </c>
      <c r="AL77" s="948"/>
      <c r="AM77" s="948"/>
      <c r="AN77" s="948"/>
      <c r="AO77" s="949"/>
      <c r="AP77" s="950" t="s">
        <v>378</v>
      </c>
      <c r="AQ77" s="948"/>
      <c r="AR77" s="948"/>
      <c r="AS77" s="948"/>
      <c r="AT77" s="949"/>
      <c r="AU77" s="950" t="s">
        <v>378</v>
      </c>
      <c r="AV77" s="948"/>
      <c r="AW77" s="948"/>
      <c r="AX77" s="948"/>
      <c r="AY77" s="949"/>
      <c r="AZ77" s="944"/>
      <c r="BA77" s="944"/>
      <c r="BB77" s="944"/>
      <c r="BC77" s="944"/>
      <c r="BD77" s="945"/>
      <c r="BE77" s="104"/>
      <c r="BF77" s="104"/>
      <c r="BG77" s="104"/>
      <c r="BH77" s="104"/>
      <c r="BI77" s="104"/>
      <c r="BJ77" s="104"/>
      <c r="BK77" s="104"/>
      <c r="BL77" s="104"/>
      <c r="BM77" s="104"/>
      <c r="BN77" s="104"/>
      <c r="BO77" s="104"/>
      <c r="BP77" s="104"/>
      <c r="BQ77" s="111">
        <v>71</v>
      </c>
      <c r="BR77" s="110"/>
      <c r="BS77" s="910"/>
      <c r="BT77" s="911"/>
      <c r="BU77" s="911"/>
      <c r="BV77" s="911"/>
      <c r="BW77" s="911"/>
      <c r="BX77" s="911"/>
      <c r="BY77" s="911"/>
      <c r="BZ77" s="911"/>
      <c r="CA77" s="911"/>
      <c r="CB77" s="911"/>
      <c r="CC77" s="911"/>
      <c r="CD77" s="911"/>
      <c r="CE77" s="911"/>
      <c r="CF77" s="911"/>
      <c r="CG77" s="912"/>
      <c r="CH77" s="913"/>
      <c r="CI77" s="914"/>
      <c r="CJ77" s="914"/>
      <c r="CK77" s="914"/>
      <c r="CL77" s="915"/>
      <c r="CM77" s="913"/>
      <c r="CN77" s="914"/>
      <c r="CO77" s="914"/>
      <c r="CP77" s="914"/>
      <c r="CQ77" s="915"/>
      <c r="CR77" s="913"/>
      <c r="CS77" s="914"/>
      <c r="CT77" s="914"/>
      <c r="CU77" s="914"/>
      <c r="CV77" s="915"/>
      <c r="CW77" s="913"/>
      <c r="CX77" s="914"/>
      <c r="CY77" s="914"/>
      <c r="CZ77" s="914"/>
      <c r="DA77" s="915"/>
      <c r="DB77" s="913"/>
      <c r="DC77" s="914"/>
      <c r="DD77" s="914"/>
      <c r="DE77" s="914"/>
      <c r="DF77" s="915"/>
      <c r="DG77" s="913"/>
      <c r="DH77" s="914"/>
      <c r="DI77" s="914"/>
      <c r="DJ77" s="914"/>
      <c r="DK77" s="915"/>
      <c r="DL77" s="913"/>
      <c r="DM77" s="914"/>
      <c r="DN77" s="914"/>
      <c r="DO77" s="914"/>
      <c r="DP77" s="915"/>
      <c r="DQ77" s="913"/>
      <c r="DR77" s="914"/>
      <c r="DS77" s="914"/>
      <c r="DT77" s="914"/>
      <c r="DU77" s="915"/>
      <c r="DV77" s="910"/>
      <c r="DW77" s="911"/>
      <c r="DX77" s="911"/>
      <c r="DY77" s="911"/>
      <c r="DZ77" s="916"/>
      <c r="EA77" s="91"/>
    </row>
    <row r="78" spans="1:131" ht="26.25" customHeight="1">
      <c r="A78" s="111">
        <v>11</v>
      </c>
      <c r="B78" s="939" t="s">
        <v>385</v>
      </c>
      <c r="C78" s="940"/>
      <c r="D78" s="940"/>
      <c r="E78" s="940"/>
      <c r="F78" s="940"/>
      <c r="G78" s="940"/>
      <c r="H78" s="940"/>
      <c r="I78" s="940"/>
      <c r="J78" s="940"/>
      <c r="K78" s="940"/>
      <c r="L78" s="940"/>
      <c r="M78" s="940"/>
      <c r="N78" s="940"/>
      <c r="O78" s="940"/>
      <c r="P78" s="941"/>
      <c r="Q78" s="942">
        <v>1081</v>
      </c>
      <c r="R78" s="943"/>
      <c r="S78" s="943"/>
      <c r="T78" s="943"/>
      <c r="U78" s="943"/>
      <c r="V78" s="943">
        <v>888</v>
      </c>
      <c r="W78" s="943"/>
      <c r="X78" s="943"/>
      <c r="Y78" s="943"/>
      <c r="Z78" s="943"/>
      <c r="AA78" s="943">
        <v>193</v>
      </c>
      <c r="AB78" s="943"/>
      <c r="AC78" s="943"/>
      <c r="AD78" s="943"/>
      <c r="AE78" s="943"/>
      <c r="AF78" s="943">
        <v>193</v>
      </c>
      <c r="AG78" s="943"/>
      <c r="AH78" s="943"/>
      <c r="AI78" s="943"/>
      <c r="AJ78" s="943"/>
      <c r="AK78" s="943" t="s">
        <v>378</v>
      </c>
      <c r="AL78" s="943"/>
      <c r="AM78" s="943"/>
      <c r="AN78" s="943"/>
      <c r="AO78" s="943"/>
      <c r="AP78" s="943">
        <v>2103</v>
      </c>
      <c r="AQ78" s="943"/>
      <c r="AR78" s="943"/>
      <c r="AS78" s="943"/>
      <c r="AT78" s="943"/>
      <c r="AU78" s="943">
        <v>124</v>
      </c>
      <c r="AV78" s="943"/>
      <c r="AW78" s="943"/>
      <c r="AX78" s="943"/>
      <c r="AY78" s="943"/>
      <c r="AZ78" s="944"/>
      <c r="BA78" s="944"/>
      <c r="BB78" s="944"/>
      <c r="BC78" s="944"/>
      <c r="BD78" s="945"/>
      <c r="BE78" s="104"/>
      <c r="BF78" s="104"/>
      <c r="BG78" s="104"/>
      <c r="BH78" s="104"/>
      <c r="BI78" s="104"/>
      <c r="BJ78" s="91"/>
      <c r="BK78" s="91"/>
      <c r="BL78" s="91"/>
      <c r="BM78" s="91"/>
      <c r="BN78" s="91"/>
      <c r="BO78" s="104"/>
      <c r="BP78" s="104"/>
      <c r="BQ78" s="111">
        <v>72</v>
      </c>
      <c r="BR78" s="110"/>
      <c r="BS78" s="910"/>
      <c r="BT78" s="911"/>
      <c r="BU78" s="911"/>
      <c r="BV78" s="911"/>
      <c r="BW78" s="911"/>
      <c r="BX78" s="911"/>
      <c r="BY78" s="911"/>
      <c r="BZ78" s="911"/>
      <c r="CA78" s="911"/>
      <c r="CB78" s="911"/>
      <c r="CC78" s="911"/>
      <c r="CD78" s="911"/>
      <c r="CE78" s="911"/>
      <c r="CF78" s="911"/>
      <c r="CG78" s="912"/>
      <c r="CH78" s="913"/>
      <c r="CI78" s="914"/>
      <c r="CJ78" s="914"/>
      <c r="CK78" s="914"/>
      <c r="CL78" s="915"/>
      <c r="CM78" s="913"/>
      <c r="CN78" s="914"/>
      <c r="CO78" s="914"/>
      <c r="CP78" s="914"/>
      <c r="CQ78" s="915"/>
      <c r="CR78" s="913"/>
      <c r="CS78" s="914"/>
      <c r="CT78" s="914"/>
      <c r="CU78" s="914"/>
      <c r="CV78" s="915"/>
      <c r="CW78" s="913"/>
      <c r="CX78" s="914"/>
      <c r="CY78" s="914"/>
      <c r="CZ78" s="914"/>
      <c r="DA78" s="915"/>
      <c r="DB78" s="913"/>
      <c r="DC78" s="914"/>
      <c r="DD78" s="914"/>
      <c r="DE78" s="914"/>
      <c r="DF78" s="915"/>
      <c r="DG78" s="913"/>
      <c r="DH78" s="914"/>
      <c r="DI78" s="914"/>
      <c r="DJ78" s="914"/>
      <c r="DK78" s="915"/>
      <c r="DL78" s="913"/>
      <c r="DM78" s="914"/>
      <c r="DN78" s="914"/>
      <c r="DO78" s="914"/>
      <c r="DP78" s="915"/>
      <c r="DQ78" s="913"/>
      <c r="DR78" s="914"/>
      <c r="DS78" s="914"/>
      <c r="DT78" s="914"/>
      <c r="DU78" s="915"/>
      <c r="DV78" s="910"/>
      <c r="DW78" s="911"/>
      <c r="DX78" s="911"/>
      <c r="DY78" s="911"/>
      <c r="DZ78" s="916"/>
      <c r="EA78" s="91"/>
    </row>
    <row r="79" spans="1:131" ht="26.25" customHeight="1">
      <c r="A79" s="111">
        <v>12</v>
      </c>
      <c r="B79" s="946" t="s">
        <v>384</v>
      </c>
      <c r="C79" s="940"/>
      <c r="D79" s="940"/>
      <c r="E79" s="940"/>
      <c r="F79" s="940"/>
      <c r="G79" s="940"/>
      <c r="H79" s="940"/>
      <c r="I79" s="940"/>
      <c r="J79" s="940"/>
      <c r="K79" s="940"/>
      <c r="L79" s="940"/>
      <c r="M79" s="940"/>
      <c r="N79" s="940"/>
      <c r="O79" s="940"/>
      <c r="P79" s="941"/>
      <c r="Q79" s="942">
        <v>437</v>
      </c>
      <c r="R79" s="943"/>
      <c r="S79" s="943"/>
      <c r="T79" s="943"/>
      <c r="U79" s="943"/>
      <c r="V79" s="943">
        <v>437</v>
      </c>
      <c r="W79" s="943"/>
      <c r="X79" s="943"/>
      <c r="Y79" s="943"/>
      <c r="Z79" s="943"/>
      <c r="AA79" s="943">
        <v>0</v>
      </c>
      <c r="AB79" s="943"/>
      <c r="AC79" s="943"/>
      <c r="AD79" s="943"/>
      <c r="AE79" s="943"/>
      <c r="AF79" s="943">
        <v>0</v>
      </c>
      <c r="AG79" s="943"/>
      <c r="AH79" s="943"/>
      <c r="AI79" s="943"/>
      <c r="AJ79" s="943"/>
      <c r="AK79" s="943">
        <v>1</v>
      </c>
      <c r="AL79" s="943"/>
      <c r="AM79" s="943"/>
      <c r="AN79" s="943"/>
      <c r="AO79" s="943"/>
      <c r="AP79" s="943">
        <v>428</v>
      </c>
      <c r="AQ79" s="943"/>
      <c r="AR79" s="943"/>
      <c r="AS79" s="943"/>
      <c r="AT79" s="943"/>
      <c r="AU79" s="943">
        <v>57</v>
      </c>
      <c r="AV79" s="943"/>
      <c r="AW79" s="943"/>
      <c r="AX79" s="943"/>
      <c r="AY79" s="943"/>
      <c r="AZ79" s="944"/>
      <c r="BA79" s="944"/>
      <c r="BB79" s="944"/>
      <c r="BC79" s="944"/>
      <c r="BD79" s="945"/>
      <c r="BE79" s="104"/>
      <c r="BF79" s="104"/>
      <c r="BG79" s="104"/>
      <c r="BH79" s="104"/>
      <c r="BI79" s="104"/>
      <c r="BJ79" s="91"/>
      <c r="BK79" s="91"/>
      <c r="BL79" s="91"/>
      <c r="BM79" s="91"/>
      <c r="BN79" s="91"/>
      <c r="BO79" s="104"/>
      <c r="BP79" s="104"/>
      <c r="BQ79" s="111">
        <v>73</v>
      </c>
      <c r="BR79" s="110"/>
      <c r="BS79" s="910"/>
      <c r="BT79" s="911"/>
      <c r="BU79" s="911"/>
      <c r="BV79" s="911"/>
      <c r="BW79" s="911"/>
      <c r="BX79" s="911"/>
      <c r="BY79" s="911"/>
      <c r="BZ79" s="911"/>
      <c r="CA79" s="911"/>
      <c r="CB79" s="911"/>
      <c r="CC79" s="911"/>
      <c r="CD79" s="911"/>
      <c r="CE79" s="911"/>
      <c r="CF79" s="911"/>
      <c r="CG79" s="912"/>
      <c r="CH79" s="913"/>
      <c r="CI79" s="914"/>
      <c r="CJ79" s="914"/>
      <c r="CK79" s="914"/>
      <c r="CL79" s="915"/>
      <c r="CM79" s="913"/>
      <c r="CN79" s="914"/>
      <c r="CO79" s="914"/>
      <c r="CP79" s="914"/>
      <c r="CQ79" s="915"/>
      <c r="CR79" s="913"/>
      <c r="CS79" s="914"/>
      <c r="CT79" s="914"/>
      <c r="CU79" s="914"/>
      <c r="CV79" s="915"/>
      <c r="CW79" s="913"/>
      <c r="CX79" s="914"/>
      <c r="CY79" s="914"/>
      <c r="CZ79" s="914"/>
      <c r="DA79" s="915"/>
      <c r="DB79" s="913"/>
      <c r="DC79" s="914"/>
      <c r="DD79" s="914"/>
      <c r="DE79" s="914"/>
      <c r="DF79" s="915"/>
      <c r="DG79" s="913"/>
      <c r="DH79" s="914"/>
      <c r="DI79" s="914"/>
      <c r="DJ79" s="914"/>
      <c r="DK79" s="915"/>
      <c r="DL79" s="913"/>
      <c r="DM79" s="914"/>
      <c r="DN79" s="914"/>
      <c r="DO79" s="914"/>
      <c r="DP79" s="915"/>
      <c r="DQ79" s="913"/>
      <c r="DR79" s="914"/>
      <c r="DS79" s="914"/>
      <c r="DT79" s="914"/>
      <c r="DU79" s="915"/>
      <c r="DV79" s="910"/>
      <c r="DW79" s="911"/>
      <c r="DX79" s="911"/>
      <c r="DY79" s="911"/>
      <c r="DZ79" s="916"/>
      <c r="EA79" s="91"/>
    </row>
    <row r="80" spans="1:131" ht="26.25" customHeight="1">
      <c r="A80" s="111">
        <v>13</v>
      </c>
      <c r="B80" s="946" t="s">
        <v>383</v>
      </c>
      <c r="C80" s="940"/>
      <c r="D80" s="940"/>
      <c r="E80" s="940"/>
      <c r="F80" s="940"/>
      <c r="G80" s="940"/>
      <c r="H80" s="940"/>
      <c r="I80" s="940"/>
      <c r="J80" s="940"/>
      <c r="K80" s="940"/>
      <c r="L80" s="940"/>
      <c r="M80" s="940"/>
      <c r="N80" s="940"/>
      <c r="O80" s="940"/>
      <c r="P80" s="941"/>
      <c r="Q80" s="942">
        <v>61</v>
      </c>
      <c r="R80" s="943"/>
      <c r="S80" s="943"/>
      <c r="T80" s="943"/>
      <c r="U80" s="943"/>
      <c r="V80" s="943">
        <v>56</v>
      </c>
      <c r="W80" s="943"/>
      <c r="X80" s="943"/>
      <c r="Y80" s="943"/>
      <c r="Z80" s="943"/>
      <c r="AA80" s="943">
        <v>5</v>
      </c>
      <c r="AB80" s="943"/>
      <c r="AC80" s="943"/>
      <c r="AD80" s="943"/>
      <c r="AE80" s="943"/>
      <c r="AF80" s="943">
        <v>5</v>
      </c>
      <c r="AG80" s="943"/>
      <c r="AH80" s="943"/>
      <c r="AI80" s="943"/>
      <c r="AJ80" s="943"/>
      <c r="AK80" s="943">
        <v>33</v>
      </c>
      <c r="AL80" s="943"/>
      <c r="AM80" s="943"/>
      <c r="AN80" s="943"/>
      <c r="AO80" s="943"/>
      <c r="AP80" s="943" t="s">
        <v>378</v>
      </c>
      <c r="AQ80" s="943"/>
      <c r="AR80" s="943"/>
      <c r="AS80" s="943"/>
      <c r="AT80" s="943"/>
      <c r="AU80" s="943" t="s">
        <v>378</v>
      </c>
      <c r="AV80" s="943"/>
      <c r="AW80" s="943"/>
      <c r="AX80" s="943"/>
      <c r="AY80" s="943"/>
      <c r="AZ80" s="944"/>
      <c r="BA80" s="944"/>
      <c r="BB80" s="944"/>
      <c r="BC80" s="944"/>
      <c r="BD80" s="945"/>
      <c r="BE80" s="104"/>
      <c r="BF80" s="104"/>
      <c r="BG80" s="104"/>
      <c r="BH80" s="104"/>
      <c r="BI80" s="104"/>
      <c r="BJ80" s="104"/>
      <c r="BK80" s="104"/>
      <c r="BL80" s="104"/>
      <c r="BM80" s="104"/>
      <c r="BN80" s="104"/>
      <c r="BO80" s="104"/>
      <c r="BP80" s="104"/>
      <c r="BQ80" s="111">
        <v>74</v>
      </c>
      <c r="BR80" s="110"/>
      <c r="BS80" s="910"/>
      <c r="BT80" s="911"/>
      <c r="BU80" s="911"/>
      <c r="BV80" s="911"/>
      <c r="BW80" s="911"/>
      <c r="BX80" s="911"/>
      <c r="BY80" s="911"/>
      <c r="BZ80" s="911"/>
      <c r="CA80" s="911"/>
      <c r="CB80" s="911"/>
      <c r="CC80" s="911"/>
      <c r="CD80" s="911"/>
      <c r="CE80" s="911"/>
      <c r="CF80" s="911"/>
      <c r="CG80" s="912"/>
      <c r="CH80" s="913"/>
      <c r="CI80" s="914"/>
      <c r="CJ80" s="914"/>
      <c r="CK80" s="914"/>
      <c r="CL80" s="915"/>
      <c r="CM80" s="913"/>
      <c r="CN80" s="914"/>
      <c r="CO80" s="914"/>
      <c r="CP80" s="914"/>
      <c r="CQ80" s="915"/>
      <c r="CR80" s="913"/>
      <c r="CS80" s="914"/>
      <c r="CT80" s="914"/>
      <c r="CU80" s="914"/>
      <c r="CV80" s="915"/>
      <c r="CW80" s="913"/>
      <c r="CX80" s="914"/>
      <c r="CY80" s="914"/>
      <c r="CZ80" s="914"/>
      <c r="DA80" s="915"/>
      <c r="DB80" s="913"/>
      <c r="DC80" s="914"/>
      <c r="DD80" s="914"/>
      <c r="DE80" s="914"/>
      <c r="DF80" s="915"/>
      <c r="DG80" s="913"/>
      <c r="DH80" s="914"/>
      <c r="DI80" s="914"/>
      <c r="DJ80" s="914"/>
      <c r="DK80" s="915"/>
      <c r="DL80" s="913"/>
      <c r="DM80" s="914"/>
      <c r="DN80" s="914"/>
      <c r="DO80" s="914"/>
      <c r="DP80" s="915"/>
      <c r="DQ80" s="913"/>
      <c r="DR80" s="914"/>
      <c r="DS80" s="914"/>
      <c r="DT80" s="914"/>
      <c r="DU80" s="915"/>
      <c r="DV80" s="910"/>
      <c r="DW80" s="911"/>
      <c r="DX80" s="911"/>
      <c r="DY80" s="911"/>
      <c r="DZ80" s="916"/>
      <c r="EA80" s="91"/>
    </row>
    <row r="81" spans="1:131" ht="26.25" customHeight="1">
      <c r="A81" s="111">
        <v>14</v>
      </c>
      <c r="B81" s="939" t="s">
        <v>382</v>
      </c>
      <c r="C81" s="940"/>
      <c r="D81" s="940"/>
      <c r="E81" s="940"/>
      <c r="F81" s="940"/>
      <c r="G81" s="940"/>
      <c r="H81" s="940"/>
      <c r="I81" s="940"/>
      <c r="J81" s="940"/>
      <c r="K81" s="940"/>
      <c r="L81" s="940"/>
      <c r="M81" s="940"/>
      <c r="N81" s="940"/>
      <c r="O81" s="940"/>
      <c r="P81" s="941"/>
      <c r="Q81" s="942">
        <v>691</v>
      </c>
      <c r="R81" s="943"/>
      <c r="S81" s="943"/>
      <c r="T81" s="943"/>
      <c r="U81" s="943"/>
      <c r="V81" s="943">
        <v>602</v>
      </c>
      <c r="W81" s="943"/>
      <c r="X81" s="943"/>
      <c r="Y81" s="943"/>
      <c r="Z81" s="943"/>
      <c r="AA81" s="943">
        <v>90</v>
      </c>
      <c r="AB81" s="943"/>
      <c r="AC81" s="943"/>
      <c r="AD81" s="943"/>
      <c r="AE81" s="943"/>
      <c r="AF81" s="943">
        <v>90</v>
      </c>
      <c r="AG81" s="943"/>
      <c r="AH81" s="943"/>
      <c r="AI81" s="943"/>
      <c r="AJ81" s="943"/>
      <c r="AK81" s="943" t="s">
        <v>378</v>
      </c>
      <c r="AL81" s="943"/>
      <c r="AM81" s="943"/>
      <c r="AN81" s="943"/>
      <c r="AO81" s="943"/>
      <c r="AP81" s="943" t="s">
        <v>378</v>
      </c>
      <c r="AQ81" s="943"/>
      <c r="AR81" s="943"/>
      <c r="AS81" s="943"/>
      <c r="AT81" s="943"/>
      <c r="AU81" s="943" t="s">
        <v>378</v>
      </c>
      <c r="AV81" s="943"/>
      <c r="AW81" s="943"/>
      <c r="AX81" s="943"/>
      <c r="AY81" s="943"/>
      <c r="AZ81" s="944"/>
      <c r="BA81" s="944"/>
      <c r="BB81" s="944"/>
      <c r="BC81" s="944"/>
      <c r="BD81" s="945"/>
      <c r="BE81" s="104"/>
      <c r="BF81" s="104"/>
      <c r="BG81" s="104"/>
      <c r="BH81" s="104"/>
      <c r="BI81" s="104"/>
      <c r="BJ81" s="104"/>
      <c r="BK81" s="104"/>
      <c r="BL81" s="104"/>
      <c r="BM81" s="104"/>
      <c r="BN81" s="104"/>
      <c r="BO81" s="104"/>
      <c r="BP81" s="104"/>
      <c r="BQ81" s="111">
        <v>75</v>
      </c>
      <c r="BR81" s="110"/>
      <c r="BS81" s="910"/>
      <c r="BT81" s="911"/>
      <c r="BU81" s="911"/>
      <c r="BV81" s="911"/>
      <c r="BW81" s="911"/>
      <c r="BX81" s="911"/>
      <c r="BY81" s="911"/>
      <c r="BZ81" s="911"/>
      <c r="CA81" s="911"/>
      <c r="CB81" s="911"/>
      <c r="CC81" s="911"/>
      <c r="CD81" s="911"/>
      <c r="CE81" s="911"/>
      <c r="CF81" s="911"/>
      <c r="CG81" s="912"/>
      <c r="CH81" s="913"/>
      <c r="CI81" s="914"/>
      <c r="CJ81" s="914"/>
      <c r="CK81" s="914"/>
      <c r="CL81" s="915"/>
      <c r="CM81" s="913"/>
      <c r="CN81" s="914"/>
      <c r="CO81" s="914"/>
      <c r="CP81" s="914"/>
      <c r="CQ81" s="915"/>
      <c r="CR81" s="913"/>
      <c r="CS81" s="914"/>
      <c r="CT81" s="914"/>
      <c r="CU81" s="914"/>
      <c r="CV81" s="915"/>
      <c r="CW81" s="913"/>
      <c r="CX81" s="914"/>
      <c r="CY81" s="914"/>
      <c r="CZ81" s="914"/>
      <c r="DA81" s="915"/>
      <c r="DB81" s="913"/>
      <c r="DC81" s="914"/>
      <c r="DD81" s="914"/>
      <c r="DE81" s="914"/>
      <c r="DF81" s="915"/>
      <c r="DG81" s="913"/>
      <c r="DH81" s="914"/>
      <c r="DI81" s="914"/>
      <c r="DJ81" s="914"/>
      <c r="DK81" s="915"/>
      <c r="DL81" s="913"/>
      <c r="DM81" s="914"/>
      <c r="DN81" s="914"/>
      <c r="DO81" s="914"/>
      <c r="DP81" s="915"/>
      <c r="DQ81" s="913"/>
      <c r="DR81" s="914"/>
      <c r="DS81" s="914"/>
      <c r="DT81" s="914"/>
      <c r="DU81" s="915"/>
      <c r="DV81" s="910"/>
      <c r="DW81" s="911"/>
      <c r="DX81" s="911"/>
      <c r="DY81" s="911"/>
      <c r="DZ81" s="916"/>
      <c r="EA81" s="91"/>
    </row>
    <row r="82" spans="1:131" ht="26.25" customHeight="1">
      <c r="A82" s="111">
        <v>15</v>
      </c>
      <c r="B82" s="946" t="s">
        <v>381</v>
      </c>
      <c r="C82" s="940"/>
      <c r="D82" s="940"/>
      <c r="E82" s="940"/>
      <c r="F82" s="940"/>
      <c r="G82" s="940"/>
      <c r="H82" s="940"/>
      <c r="I82" s="940"/>
      <c r="J82" s="940"/>
      <c r="K82" s="940"/>
      <c r="L82" s="940"/>
      <c r="M82" s="940"/>
      <c r="N82" s="940"/>
      <c r="O82" s="940"/>
      <c r="P82" s="941"/>
      <c r="Q82" s="942">
        <v>1079</v>
      </c>
      <c r="R82" s="943"/>
      <c r="S82" s="943"/>
      <c r="T82" s="943"/>
      <c r="U82" s="943"/>
      <c r="V82" s="943">
        <v>1020</v>
      </c>
      <c r="W82" s="943"/>
      <c r="X82" s="943"/>
      <c r="Y82" s="943"/>
      <c r="Z82" s="943"/>
      <c r="AA82" s="943">
        <v>60</v>
      </c>
      <c r="AB82" s="943"/>
      <c r="AC82" s="943"/>
      <c r="AD82" s="943"/>
      <c r="AE82" s="943"/>
      <c r="AF82" s="943">
        <v>60</v>
      </c>
      <c r="AG82" s="943"/>
      <c r="AH82" s="943"/>
      <c r="AI82" s="943"/>
      <c r="AJ82" s="943"/>
      <c r="AK82" s="943" t="s">
        <v>378</v>
      </c>
      <c r="AL82" s="943"/>
      <c r="AM82" s="943"/>
      <c r="AN82" s="943"/>
      <c r="AO82" s="943"/>
      <c r="AP82" s="943" t="s">
        <v>378</v>
      </c>
      <c r="AQ82" s="943"/>
      <c r="AR82" s="943"/>
      <c r="AS82" s="943"/>
      <c r="AT82" s="943"/>
      <c r="AU82" s="943" t="s">
        <v>378</v>
      </c>
      <c r="AV82" s="943"/>
      <c r="AW82" s="943"/>
      <c r="AX82" s="943"/>
      <c r="AY82" s="943"/>
      <c r="AZ82" s="944"/>
      <c r="BA82" s="944"/>
      <c r="BB82" s="944"/>
      <c r="BC82" s="944"/>
      <c r="BD82" s="945"/>
      <c r="BE82" s="104"/>
      <c r="BF82" s="104"/>
      <c r="BG82" s="104"/>
      <c r="BH82" s="104"/>
      <c r="BI82" s="104"/>
      <c r="BJ82" s="104"/>
      <c r="BK82" s="104"/>
      <c r="BL82" s="104"/>
      <c r="BM82" s="104"/>
      <c r="BN82" s="104"/>
      <c r="BO82" s="104"/>
      <c r="BP82" s="104"/>
      <c r="BQ82" s="111">
        <v>76</v>
      </c>
      <c r="BR82" s="110"/>
      <c r="BS82" s="910"/>
      <c r="BT82" s="911"/>
      <c r="BU82" s="911"/>
      <c r="BV82" s="911"/>
      <c r="BW82" s="911"/>
      <c r="BX82" s="911"/>
      <c r="BY82" s="911"/>
      <c r="BZ82" s="911"/>
      <c r="CA82" s="911"/>
      <c r="CB82" s="911"/>
      <c r="CC82" s="911"/>
      <c r="CD82" s="911"/>
      <c r="CE82" s="911"/>
      <c r="CF82" s="911"/>
      <c r="CG82" s="912"/>
      <c r="CH82" s="913"/>
      <c r="CI82" s="914"/>
      <c r="CJ82" s="914"/>
      <c r="CK82" s="914"/>
      <c r="CL82" s="915"/>
      <c r="CM82" s="913"/>
      <c r="CN82" s="914"/>
      <c r="CO82" s="914"/>
      <c r="CP82" s="914"/>
      <c r="CQ82" s="915"/>
      <c r="CR82" s="913"/>
      <c r="CS82" s="914"/>
      <c r="CT82" s="914"/>
      <c r="CU82" s="914"/>
      <c r="CV82" s="915"/>
      <c r="CW82" s="913"/>
      <c r="CX82" s="914"/>
      <c r="CY82" s="914"/>
      <c r="CZ82" s="914"/>
      <c r="DA82" s="915"/>
      <c r="DB82" s="913"/>
      <c r="DC82" s="914"/>
      <c r="DD82" s="914"/>
      <c r="DE82" s="914"/>
      <c r="DF82" s="915"/>
      <c r="DG82" s="913"/>
      <c r="DH82" s="914"/>
      <c r="DI82" s="914"/>
      <c r="DJ82" s="914"/>
      <c r="DK82" s="915"/>
      <c r="DL82" s="913"/>
      <c r="DM82" s="914"/>
      <c r="DN82" s="914"/>
      <c r="DO82" s="914"/>
      <c r="DP82" s="915"/>
      <c r="DQ82" s="913"/>
      <c r="DR82" s="914"/>
      <c r="DS82" s="914"/>
      <c r="DT82" s="914"/>
      <c r="DU82" s="915"/>
      <c r="DV82" s="910"/>
      <c r="DW82" s="911"/>
      <c r="DX82" s="911"/>
      <c r="DY82" s="911"/>
      <c r="DZ82" s="916"/>
      <c r="EA82" s="91"/>
    </row>
    <row r="83" spans="1:131" ht="26.25" customHeight="1">
      <c r="A83" s="111">
        <v>16</v>
      </c>
      <c r="B83" s="946" t="s">
        <v>380</v>
      </c>
      <c r="C83" s="940"/>
      <c r="D83" s="940"/>
      <c r="E83" s="940"/>
      <c r="F83" s="940"/>
      <c r="G83" s="940"/>
      <c r="H83" s="940"/>
      <c r="I83" s="940"/>
      <c r="J83" s="940"/>
      <c r="K83" s="940"/>
      <c r="L83" s="940"/>
      <c r="M83" s="940"/>
      <c r="N83" s="940"/>
      <c r="O83" s="940"/>
      <c r="P83" s="941"/>
      <c r="Q83" s="942">
        <v>274056</v>
      </c>
      <c r="R83" s="943"/>
      <c r="S83" s="943"/>
      <c r="T83" s="943"/>
      <c r="U83" s="943"/>
      <c r="V83" s="943">
        <v>262602</v>
      </c>
      <c r="W83" s="943"/>
      <c r="X83" s="943"/>
      <c r="Y83" s="943"/>
      <c r="Z83" s="943"/>
      <c r="AA83" s="943">
        <v>11455</v>
      </c>
      <c r="AB83" s="943"/>
      <c r="AC83" s="943"/>
      <c r="AD83" s="943"/>
      <c r="AE83" s="943"/>
      <c r="AF83" s="943">
        <v>11455</v>
      </c>
      <c r="AG83" s="943"/>
      <c r="AH83" s="943"/>
      <c r="AI83" s="943"/>
      <c r="AJ83" s="943"/>
      <c r="AK83" s="943">
        <v>900</v>
      </c>
      <c r="AL83" s="943"/>
      <c r="AM83" s="943"/>
      <c r="AN83" s="943"/>
      <c r="AO83" s="943"/>
      <c r="AP83" s="943" t="s">
        <v>378</v>
      </c>
      <c r="AQ83" s="943"/>
      <c r="AR83" s="943"/>
      <c r="AS83" s="943"/>
      <c r="AT83" s="943"/>
      <c r="AU83" s="943" t="s">
        <v>378</v>
      </c>
      <c r="AV83" s="943"/>
      <c r="AW83" s="943"/>
      <c r="AX83" s="943"/>
      <c r="AY83" s="943"/>
      <c r="AZ83" s="944"/>
      <c r="BA83" s="944"/>
      <c r="BB83" s="944"/>
      <c r="BC83" s="944"/>
      <c r="BD83" s="945"/>
      <c r="BE83" s="104"/>
      <c r="BF83" s="104"/>
      <c r="BG83" s="104"/>
      <c r="BH83" s="104"/>
      <c r="BI83" s="104"/>
      <c r="BJ83" s="104"/>
      <c r="BK83" s="104"/>
      <c r="BL83" s="104"/>
      <c r="BM83" s="104"/>
      <c r="BN83" s="104"/>
      <c r="BO83" s="104"/>
      <c r="BP83" s="104"/>
      <c r="BQ83" s="111">
        <v>77</v>
      </c>
      <c r="BR83" s="110"/>
      <c r="BS83" s="910"/>
      <c r="BT83" s="911"/>
      <c r="BU83" s="911"/>
      <c r="BV83" s="911"/>
      <c r="BW83" s="911"/>
      <c r="BX83" s="911"/>
      <c r="BY83" s="911"/>
      <c r="BZ83" s="911"/>
      <c r="CA83" s="911"/>
      <c r="CB83" s="911"/>
      <c r="CC83" s="911"/>
      <c r="CD83" s="911"/>
      <c r="CE83" s="911"/>
      <c r="CF83" s="911"/>
      <c r="CG83" s="912"/>
      <c r="CH83" s="913"/>
      <c r="CI83" s="914"/>
      <c r="CJ83" s="914"/>
      <c r="CK83" s="914"/>
      <c r="CL83" s="915"/>
      <c r="CM83" s="913"/>
      <c r="CN83" s="914"/>
      <c r="CO83" s="914"/>
      <c r="CP83" s="914"/>
      <c r="CQ83" s="915"/>
      <c r="CR83" s="913"/>
      <c r="CS83" s="914"/>
      <c r="CT83" s="914"/>
      <c r="CU83" s="914"/>
      <c r="CV83" s="915"/>
      <c r="CW83" s="913"/>
      <c r="CX83" s="914"/>
      <c r="CY83" s="914"/>
      <c r="CZ83" s="914"/>
      <c r="DA83" s="915"/>
      <c r="DB83" s="913"/>
      <c r="DC83" s="914"/>
      <c r="DD83" s="914"/>
      <c r="DE83" s="914"/>
      <c r="DF83" s="915"/>
      <c r="DG83" s="913"/>
      <c r="DH83" s="914"/>
      <c r="DI83" s="914"/>
      <c r="DJ83" s="914"/>
      <c r="DK83" s="915"/>
      <c r="DL83" s="913"/>
      <c r="DM83" s="914"/>
      <c r="DN83" s="914"/>
      <c r="DO83" s="914"/>
      <c r="DP83" s="915"/>
      <c r="DQ83" s="913"/>
      <c r="DR83" s="914"/>
      <c r="DS83" s="914"/>
      <c r="DT83" s="914"/>
      <c r="DU83" s="915"/>
      <c r="DV83" s="910"/>
      <c r="DW83" s="911"/>
      <c r="DX83" s="911"/>
      <c r="DY83" s="911"/>
      <c r="DZ83" s="916"/>
      <c r="EA83" s="91"/>
    </row>
    <row r="84" spans="1:131" ht="26.25" customHeight="1">
      <c r="A84" s="111">
        <v>17</v>
      </c>
      <c r="B84" s="939" t="s">
        <v>379</v>
      </c>
      <c r="C84" s="940"/>
      <c r="D84" s="940"/>
      <c r="E84" s="940"/>
      <c r="F84" s="940"/>
      <c r="G84" s="940"/>
      <c r="H84" s="940"/>
      <c r="I84" s="940"/>
      <c r="J84" s="940"/>
      <c r="K84" s="940"/>
      <c r="L84" s="940"/>
      <c r="M84" s="940"/>
      <c r="N84" s="940"/>
      <c r="O84" s="940"/>
      <c r="P84" s="941"/>
      <c r="Q84" s="942">
        <v>994</v>
      </c>
      <c r="R84" s="943"/>
      <c r="S84" s="943"/>
      <c r="T84" s="943"/>
      <c r="U84" s="943"/>
      <c r="V84" s="943">
        <v>798</v>
      </c>
      <c r="W84" s="943"/>
      <c r="X84" s="943"/>
      <c r="Y84" s="943"/>
      <c r="Z84" s="943"/>
      <c r="AA84" s="943">
        <v>196</v>
      </c>
      <c r="AB84" s="943"/>
      <c r="AC84" s="943"/>
      <c r="AD84" s="943"/>
      <c r="AE84" s="943"/>
      <c r="AF84" s="943">
        <v>2230</v>
      </c>
      <c r="AG84" s="943"/>
      <c r="AH84" s="943"/>
      <c r="AI84" s="943"/>
      <c r="AJ84" s="943"/>
      <c r="AK84" s="943" t="s">
        <v>378</v>
      </c>
      <c r="AL84" s="943"/>
      <c r="AM84" s="943"/>
      <c r="AN84" s="943"/>
      <c r="AO84" s="943"/>
      <c r="AP84" s="943">
        <v>1386</v>
      </c>
      <c r="AQ84" s="943"/>
      <c r="AR84" s="943"/>
      <c r="AS84" s="943"/>
      <c r="AT84" s="943"/>
      <c r="AU84" s="943">
        <v>117</v>
      </c>
      <c r="AV84" s="943"/>
      <c r="AW84" s="943"/>
      <c r="AX84" s="943"/>
      <c r="AY84" s="943"/>
      <c r="AZ84" s="944"/>
      <c r="BA84" s="944"/>
      <c r="BB84" s="944"/>
      <c r="BC84" s="944"/>
      <c r="BD84" s="945"/>
      <c r="BE84" s="104"/>
      <c r="BF84" s="104"/>
      <c r="BG84" s="104"/>
      <c r="BH84" s="104"/>
      <c r="BI84" s="104"/>
      <c r="BJ84" s="104"/>
      <c r="BK84" s="104"/>
      <c r="BL84" s="104"/>
      <c r="BM84" s="104"/>
      <c r="BN84" s="104"/>
      <c r="BO84" s="104"/>
      <c r="BP84" s="104"/>
      <c r="BQ84" s="111">
        <v>78</v>
      </c>
      <c r="BR84" s="110"/>
      <c r="BS84" s="910"/>
      <c r="BT84" s="911"/>
      <c r="BU84" s="911"/>
      <c r="BV84" s="911"/>
      <c r="BW84" s="911"/>
      <c r="BX84" s="911"/>
      <c r="BY84" s="911"/>
      <c r="BZ84" s="911"/>
      <c r="CA84" s="911"/>
      <c r="CB84" s="911"/>
      <c r="CC84" s="911"/>
      <c r="CD84" s="911"/>
      <c r="CE84" s="911"/>
      <c r="CF84" s="911"/>
      <c r="CG84" s="912"/>
      <c r="CH84" s="913"/>
      <c r="CI84" s="914"/>
      <c r="CJ84" s="914"/>
      <c r="CK84" s="914"/>
      <c r="CL84" s="915"/>
      <c r="CM84" s="913"/>
      <c r="CN84" s="914"/>
      <c r="CO84" s="914"/>
      <c r="CP84" s="914"/>
      <c r="CQ84" s="915"/>
      <c r="CR84" s="913"/>
      <c r="CS84" s="914"/>
      <c r="CT84" s="914"/>
      <c r="CU84" s="914"/>
      <c r="CV84" s="915"/>
      <c r="CW84" s="913"/>
      <c r="CX84" s="914"/>
      <c r="CY84" s="914"/>
      <c r="CZ84" s="914"/>
      <c r="DA84" s="915"/>
      <c r="DB84" s="913"/>
      <c r="DC84" s="914"/>
      <c r="DD84" s="914"/>
      <c r="DE84" s="914"/>
      <c r="DF84" s="915"/>
      <c r="DG84" s="913"/>
      <c r="DH84" s="914"/>
      <c r="DI84" s="914"/>
      <c r="DJ84" s="914"/>
      <c r="DK84" s="915"/>
      <c r="DL84" s="913"/>
      <c r="DM84" s="914"/>
      <c r="DN84" s="914"/>
      <c r="DO84" s="914"/>
      <c r="DP84" s="915"/>
      <c r="DQ84" s="913"/>
      <c r="DR84" s="914"/>
      <c r="DS84" s="914"/>
      <c r="DT84" s="914"/>
      <c r="DU84" s="915"/>
      <c r="DV84" s="910"/>
      <c r="DW84" s="911"/>
      <c r="DX84" s="911"/>
      <c r="DY84" s="911"/>
      <c r="DZ84" s="916"/>
      <c r="EA84" s="91"/>
    </row>
    <row r="85" spans="1:131" ht="26.25" customHeight="1">
      <c r="A85" s="111">
        <v>18</v>
      </c>
      <c r="B85" s="939"/>
      <c r="C85" s="940"/>
      <c r="D85" s="940"/>
      <c r="E85" s="940"/>
      <c r="F85" s="940"/>
      <c r="G85" s="940"/>
      <c r="H85" s="940"/>
      <c r="I85" s="940"/>
      <c r="J85" s="940"/>
      <c r="K85" s="940"/>
      <c r="L85" s="940"/>
      <c r="M85" s="940"/>
      <c r="N85" s="940"/>
      <c r="O85" s="940"/>
      <c r="P85" s="941"/>
      <c r="Q85" s="942"/>
      <c r="R85" s="943"/>
      <c r="S85" s="943"/>
      <c r="T85" s="943"/>
      <c r="U85" s="943"/>
      <c r="V85" s="943"/>
      <c r="W85" s="943"/>
      <c r="X85" s="943"/>
      <c r="Y85" s="943"/>
      <c r="Z85" s="943"/>
      <c r="AA85" s="943"/>
      <c r="AB85" s="943"/>
      <c r="AC85" s="943"/>
      <c r="AD85" s="943"/>
      <c r="AE85" s="943"/>
      <c r="AF85" s="943"/>
      <c r="AG85" s="943"/>
      <c r="AH85" s="943"/>
      <c r="AI85" s="943"/>
      <c r="AJ85" s="943"/>
      <c r="AK85" s="943"/>
      <c r="AL85" s="943"/>
      <c r="AM85" s="943"/>
      <c r="AN85" s="943"/>
      <c r="AO85" s="943"/>
      <c r="AP85" s="943"/>
      <c r="AQ85" s="943"/>
      <c r="AR85" s="943"/>
      <c r="AS85" s="943"/>
      <c r="AT85" s="943"/>
      <c r="AU85" s="943"/>
      <c r="AV85" s="943"/>
      <c r="AW85" s="943"/>
      <c r="AX85" s="943"/>
      <c r="AY85" s="943"/>
      <c r="AZ85" s="944"/>
      <c r="BA85" s="944"/>
      <c r="BB85" s="944"/>
      <c r="BC85" s="944"/>
      <c r="BD85" s="945"/>
      <c r="BE85" s="104"/>
      <c r="BF85" s="104"/>
      <c r="BG85" s="104"/>
      <c r="BH85" s="104"/>
      <c r="BI85" s="104"/>
      <c r="BJ85" s="104"/>
      <c r="BK85" s="104"/>
      <c r="BL85" s="104"/>
      <c r="BM85" s="104"/>
      <c r="BN85" s="104"/>
      <c r="BO85" s="104"/>
      <c r="BP85" s="104"/>
      <c r="BQ85" s="111">
        <v>79</v>
      </c>
      <c r="BR85" s="110"/>
      <c r="BS85" s="910"/>
      <c r="BT85" s="911"/>
      <c r="BU85" s="911"/>
      <c r="BV85" s="911"/>
      <c r="BW85" s="911"/>
      <c r="BX85" s="911"/>
      <c r="BY85" s="911"/>
      <c r="BZ85" s="911"/>
      <c r="CA85" s="911"/>
      <c r="CB85" s="911"/>
      <c r="CC85" s="911"/>
      <c r="CD85" s="911"/>
      <c r="CE85" s="911"/>
      <c r="CF85" s="911"/>
      <c r="CG85" s="912"/>
      <c r="CH85" s="913"/>
      <c r="CI85" s="914"/>
      <c r="CJ85" s="914"/>
      <c r="CK85" s="914"/>
      <c r="CL85" s="915"/>
      <c r="CM85" s="913"/>
      <c r="CN85" s="914"/>
      <c r="CO85" s="914"/>
      <c r="CP85" s="914"/>
      <c r="CQ85" s="915"/>
      <c r="CR85" s="913"/>
      <c r="CS85" s="914"/>
      <c r="CT85" s="914"/>
      <c r="CU85" s="914"/>
      <c r="CV85" s="915"/>
      <c r="CW85" s="913"/>
      <c r="CX85" s="914"/>
      <c r="CY85" s="914"/>
      <c r="CZ85" s="914"/>
      <c r="DA85" s="915"/>
      <c r="DB85" s="913"/>
      <c r="DC85" s="914"/>
      <c r="DD85" s="914"/>
      <c r="DE85" s="914"/>
      <c r="DF85" s="915"/>
      <c r="DG85" s="913"/>
      <c r="DH85" s="914"/>
      <c r="DI85" s="914"/>
      <c r="DJ85" s="914"/>
      <c r="DK85" s="915"/>
      <c r="DL85" s="913"/>
      <c r="DM85" s="914"/>
      <c r="DN85" s="914"/>
      <c r="DO85" s="914"/>
      <c r="DP85" s="915"/>
      <c r="DQ85" s="913"/>
      <c r="DR85" s="914"/>
      <c r="DS85" s="914"/>
      <c r="DT85" s="914"/>
      <c r="DU85" s="915"/>
      <c r="DV85" s="910"/>
      <c r="DW85" s="911"/>
      <c r="DX85" s="911"/>
      <c r="DY85" s="911"/>
      <c r="DZ85" s="916"/>
      <c r="EA85" s="91"/>
    </row>
    <row r="86" spans="1:131" ht="26.25" customHeight="1">
      <c r="A86" s="111">
        <v>19</v>
      </c>
      <c r="B86" s="939"/>
      <c r="C86" s="940"/>
      <c r="D86" s="940"/>
      <c r="E86" s="940"/>
      <c r="F86" s="940"/>
      <c r="G86" s="940"/>
      <c r="H86" s="940"/>
      <c r="I86" s="940"/>
      <c r="J86" s="940"/>
      <c r="K86" s="940"/>
      <c r="L86" s="940"/>
      <c r="M86" s="940"/>
      <c r="N86" s="940"/>
      <c r="O86" s="940"/>
      <c r="P86" s="941"/>
      <c r="Q86" s="942"/>
      <c r="R86" s="943"/>
      <c r="S86" s="943"/>
      <c r="T86" s="943"/>
      <c r="U86" s="943"/>
      <c r="V86" s="943"/>
      <c r="W86" s="943"/>
      <c r="X86" s="943"/>
      <c r="Y86" s="943"/>
      <c r="Z86" s="943"/>
      <c r="AA86" s="943"/>
      <c r="AB86" s="943"/>
      <c r="AC86" s="943"/>
      <c r="AD86" s="943"/>
      <c r="AE86" s="943"/>
      <c r="AF86" s="943"/>
      <c r="AG86" s="943"/>
      <c r="AH86" s="943"/>
      <c r="AI86" s="943"/>
      <c r="AJ86" s="943"/>
      <c r="AK86" s="943"/>
      <c r="AL86" s="943"/>
      <c r="AM86" s="943"/>
      <c r="AN86" s="943"/>
      <c r="AO86" s="943"/>
      <c r="AP86" s="943"/>
      <c r="AQ86" s="943"/>
      <c r="AR86" s="943"/>
      <c r="AS86" s="943"/>
      <c r="AT86" s="943"/>
      <c r="AU86" s="943"/>
      <c r="AV86" s="943"/>
      <c r="AW86" s="943"/>
      <c r="AX86" s="943"/>
      <c r="AY86" s="943"/>
      <c r="AZ86" s="944"/>
      <c r="BA86" s="944"/>
      <c r="BB86" s="944"/>
      <c r="BC86" s="944"/>
      <c r="BD86" s="945"/>
      <c r="BE86" s="104"/>
      <c r="BF86" s="104"/>
      <c r="BG86" s="104"/>
      <c r="BH86" s="104"/>
      <c r="BI86" s="104"/>
      <c r="BJ86" s="104"/>
      <c r="BK86" s="104"/>
      <c r="BL86" s="104"/>
      <c r="BM86" s="104"/>
      <c r="BN86" s="104"/>
      <c r="BO86" s="104"/>
      <c r="BP86" s="104"/>
      <c r="BQ86" s="111">
        <v>80</v>
      </c>
      <c r="BR86" s="110"/>
      <c r="BS86" s="910"/>
      <c r="BT86" s="911"/>
      <c r="BU86" s="911"/>
      <c r="BV86" s="911"/>
      <c r="BW86" s="911"/>
      <c r="BX86" s="911"/>
      <c r="BY86" s="911"/>
      <c r="BZ86" s="911"/>
      <c r="CA86" s="911"/>
      <c r="CB86" s="911"/>
      <c r="CC86" s="911"/>
      <c r="CD86" s="911"/>
      <c r="CE86" s="911"/>
      <c r="CF86" s="911"/>
      <c r="CG86" s="912"/>
      <c r="CH86" s="913"/>
      <c r="CI86" s="914"/>
      <c r="CJ86" s="914"/>
      <c r="CK86" s="914"/>
      <c r="CL86" s="915"/>
      <c r="CM86" s="913"/>
      <c r="CN86" s="914"/>
      <c r="CO86" s="914"/>
      <c r="CP86" s="914"/>
      <c r="CQ86" s="915"/>
      <c r="CR86" s="913"/>
      <c r="CS86" s="914"/>
      <c r="CT86" s="914"/>
      <c r="CU86" s="914"/>
      <c r="CV86" s="915"/>
      <c r="CW86" s="913"/>
      <c r="CX86" s="914"/>
      <c r="CY86" s="914"/>
      <c r="CZ86" s="914"/>
      <c r="DA86" s="915"/>
      <c r="DB86" s="913"/>
      <c r="DC86" s="914"/>
      <c r="DD86" s="914"/>
      <c r="DE86" s="914"/>
      <c r="DF86" s="915"/>
      <c r="DG86" s="913"/>
      <c r="DH86" s="914"/>
      <c r="DI86" s="914"/>
      <c r="DJ86" s="914"/>
      <c r="DK86" s="915"/>
      <c r="DL86" s="913"/>
      <c r="DM86" s="914"/>
      <c r="DN86" s="914"/>
      <c r="DO86" s="914"/>
      <c r="DP86" s="915"/>
      <c r="DQ86" s="913"/>
      <c r="DR86" s="914"/>
      <c r="DS86" s="914"/>
      <c r="DT86" s="914"/>
      <c r="DU86" s="915"/>
      <c r="DV86" s="910"/>
      <c r="DW86" s="911"/>
      <c r="DX86" s="911"/>
      <c r="DY86" s="911"/>
      <c r="DZ86" s="916"/>
      <c r="EA86" s="91"/>
    </row>
    <row r="87" spans="1:131" ht="26.25" customHeight="1">
      <c r="A87" s="112">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104"/>
      <c r="BF87" s="104"/>
      <c r="BG87" s="104"/>
      <c r="BH87" s="104"/>
      <c r="BI87" s="104"/>
      <c r="BJ87" s="104"/>
      <c r="BK87" s="104"/>
      <c r="BL87" s="104"/>
      <c r="BM87" s="104"/>
      <c r="BN87" s="104"/>
      <c r="BO87" s="104"/>
      <c r="BP87" s="104"/>
      <c r="BQ87" s="111">
        <v>81</v>
      </c>
      <c r="BR87" s="110"/>
      <c r="BS87" s="910"/>
      <c r="BT87" s="911"/>
      <c r="BU87" s="911"/>
      <c r="BV87" s="911"/>
      <c r="BW87" s="911"/>
      <c r="BX87" s="911"/>
      <c r="BY87" s="911"/>
      <c r="BZ87" s="911"/>
      <c r="CA87" s="911"/>
      <c r="CB87" s="911"/>
      <c r="CC87" s="911"/>
      <c r="CD87" s="911"/>
      <c r="CE87" s="911"/>
      <c r="CF87" s="911"/>
      <c r="CG87" s="912"/>
      <c r="CH87" s="913"/>
      <c r="CI87" s="914"/>
      <c r="CJ87" s="914"/>
      <c r="CK87" s="914"/>
      <c r="CL87" s="915"/>
      <c r="CM87" s="913"/>
      <c r="CN87" s="914"/>
      <c r="CO87" s="914"/>
      <c r="CP87" s="914"/>
      <c r="CQ87" s="915"/>
      <c r="CR87" s="913"/>
      <c r="CS87" s="914"/>
      <c r="CT87" s="914"/>
      <c r="CU87" s="914"/>
      <c r="CV87" s="915"/>
      <c r="CW87" s="913"/>
      <c r="CX87" s="914"/>
      <c r="CY87" s="914"/>
      <c r="CZ87" s="914"/>
      <c r="DA87" s="915"/>
      <c r="DB87" s="913"/>
      <c r="DC87" s="914"/>
      <c r="DD87" s="914"/>
      <c r="DE87" s="914"/>
      <c r="DF87" s="915"/>
      <c r="DG87" s="913"/>
      <c r="DH87" s="914"/>
      <c r="DI87" s="914"/>
      <c r="DJ87" s="914"/>
      <c r="DK87" s="915"/>
      <c r="DL87" s="913"/>
      <c r="DM87" s="914"/>
      <c r="DN87" s="914"/>
      <c r="DO87" s="914"/>
      <c r="DP87" s="915"/>
      <c r="DQ87" s="913"/>
      <c r="DR87" s="914"/>
      <c r="DS87" s="914"/>
      <c r="DT87" s="914"/>
      <c r="DU87" s="915"/>
      <c r="DV87" s="910"/>
      <c r="DW87" s="911"/>
      <c r="DX87" s="911"/>
      <c r="DY87" s="911"/>
      <c r="DZ87" s="916"/>
      <c r="EA87" s="91"/>
    </row>
    <row r="88" spans="1:131" ht="26.25" customHeight="1" thickBot="1">
      <c r="A88" s="109" t="s">
        <v>376</v>
      </c>
      <c r="B88" s="917" t="s">
        <v>377</v>
      </c>
      <c r="C88" s="918"/>
      <c r="D88" s="918"/>
      <c r="E88" s="918"/>
      <c r="F88" s="918"/>
      <c r="G88" s="918"/>
      <c r="H88" s="918"/>
      <c r="I88" s="918"/>
      <c r="J88" s="918"/>
      <c r="K88" s="918"/>
      <c r="L88" s="918"/>
      <c r="M88" s="918"/>
      <c r="N88" s="918"/>
      <c r="O88" s="918"/>
      <c r="P88" s="919"/>
      <c r="Q88" s="927"/>
      <c r="R88" s="928"/>
      <c r="S88" s="928"/>
      <c r="T88" s="928"/>
      <c r="U88" s="928"/>
      <c r="V88" s="928"/>
      <c r="W88" s="928"/>
      <c r="X88" s="928"/>
      <c r="Y88" s="928"/>
      <c r="Z88" s="928"/>
      <c r="AA88" s="928"/>
      <c r="AB88" s="928"/>
      <c r="AC88" s="928"/>
      <c r="AD88" s="928"/>
      <c r="AE88" s="928"/>
      <c r="AF88" s="929">
        <f>SUM(AF68:AJ84)</f>
        <v>15355</v>
      </c>
      <c r="AG88" s="929"/>
      <c r="AH88" s="929"/>
      <c r="AI88" s="929"/>
      <c r="AJ88" s="929"/>
      <c r="AK88" s="928"/>
      <c r="AL88" s="928"/>
      <c r="AM88" s="928"/>
      <c r="AN88" s="928"/>
      <c r="AO88" s="928"/>
      <c r="AP88" s="929">
        <f>SUM(AP68:AT84)</f>
        <v>6230</v>
      </c>
      <c r="AQ88" s="929"/>
      <c r="AR88" s="929"/>
      <c r="AS88" s="929"/>
      <c r="AT88" s="929"/>
      <c r="AU88" s="929">
        <f>SUM(AU68:AY84)</f>
        <v>491</v>
      </c>
      <c r="AV88" s="929"/>
      <c r="AW88" s="929"/>
      <c r="AX88" s="929"/>
      <c r="AY88" s="929"/>
      <c r="AZ88" s="930"/>
      <c r="BA88" s="930"/>
      <c r="BB88" s="930"/>
      <c r="BC88" s="930"/>
      <c r="BD88" s="931"/>
      <c r="BE88" s="104"/>
      <c r="BF88" s="104"/>
      <c r="BG88" s="104"/>
      <c r="BH88" s="104"/>
      <c r="BI88" s="104"/>
      <c r="BJ88" s="104"/>
      <c r="BK88" s="104"/>
      <c r="BL88" s="104"/>
      <c r="BM88" s="104"/>
      <c r="BN88" s="104"/>
      <c r="BO88" s="104"/>
      <c r="BP88" s="104"/>
      <c r="BQ88" s="111">
        <v>82</v>
      </c>
      <c r="BR88" s="110"/>
      <c r="BS88" s="910"/>
      <c r="BT88" s="911"/>
      <c r="BU88" s="911"/>
      <c r="BV88" s="911"/>
      <c r="BW88" s="911"/>
      <c r="BX88" s="911"/>
      <c r="BY88" s="911"/>
      <c r="BZ88" s="911"/>
      <c r="CA88" s="911"/>
      <c r="CB88" s="911"/>
      <c r="CC88" s="911"/>
      <c r="CD88" s="911"/>
      <c r="CE88" s="911"/>
      <c r="CF88" s="911"/>
      <c r="CG88" s="912"/>
      <c r="CH88" s="913"/>
      <c r="CI88" s="914"/>
      <c r="CJ88" s="914"/>
      <c r="CK88" s="914"/>
      <c r="CL88" s="915"/>
      <c r="CM88" s="913"/>
      <c r="CN88" s="914"/>
      <c r="CO88" s="914"/>
      <c r="CP88" s="914"/>
      <c r="CQ88" s="915"/>
      <c r="CR88" s="913"/>
      <c r="CS88" s="914"/>
      <c r="CT88" s="914"/>
      <c r="CU88" s="914"/>
      <c r="CV88" s="915"/>
      <c r="CW88" s="913"/>
      <c r="CX88" s="914"/>
      <c r="CY88" s="914"/>
      <c r="CZ88" s="914"/>
      <c r="DA88" s="915"/>
      <c r="DB88" s="913"/>
      <c r="DC88" s="914"/>
      <c r="DD88" s="914"/>
      <c r="DE88" s="914"/>
      <c r="DF88" s="915"/>
      <c r="DG88" s="913"/>
      <c r="DH88" s="914"/>
      <c r="DI88" s="914"/>
      <c r="DJ88" s="914"/>
      <c r="DK88" s="915"/>
      <c r="DL88" s="913"/>
      <c r="DM88" s="914"/>
      <c r="DN88" s="914"/>
      <c r="DO88" s="914"/>
      <c r="DP88" s="915"/>
      <c r="DQ88" s="913"/>
      <c r="DR88" s="914"/>
      <c r="DS88" s="914"/>
      <c r="DT88" s="914"/>
      <c r="DU88" s="915"/>
      <c r="DV88" s="910"/>
      <c r="DW88" s="911"/>
      <c r="DX88" s="911"/>
      <c r="DY88" s="911"/>
      <c r="DZ88" s="916"/>
      <c r="EA88" s="91"/>
    </row>
    <row r="89" spans="1:131" ht="26.25" hidden="1" customHeight="1">
      <c r="A89" s="108"/>
      <c r="B89" s="107"/>
      <c r="C89" s="107"/>
      <c r="D89" s="107"/>
      <c r="E89" s="107"/>
      <c r="F89" s="107"/>
      <c r="G89" s="107"/>
      <c r="H89" s="107"/>
      <c r="I89" s="107"/>
      <c r="J89" s="107"/>
      <c r="K89" s="107"/>
      <c r="L89" s="107"/>
      <c r="M89" s="107"/>
      <c r="N89" s="107"/>
      <c r="O89" s="107"/>
      <c r="P89" s="107"/>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5"/>
      <c r="BA89" s="105"/>
      <c r="BB89" s="105"/>
      <c r="BC89" s="105"/>
      <c r="BD89" s="105"/>
      <c r="BE89" s="104"/>
      <c r="BF89" s="104"/>
      <c r="BG89" s="104"/>
      <c r="BH89" s="104"/>
      <c r="BI89" s="104"/>
      <c r="BJ89" s="104"/>
      <c r="BK89" s="104"/>
      <c r="BL89" s="104"/>
      <c r="BM89" s="104"/>
      <c r="BN89" s="104"/>
      <c r="BO89" s="104"/>
      <c r="BP89" s="104"/>
      <c r="BQ89" s="111">
        <v>83</v>
      </c>
      <c r="BR89" s="110"/>
      <c r="BS89" s="910"/>
      <c r="BT89" s="911"/>
      <c r="BU89" s="911"/>
      <c r="BV89" s="911"/>
      <c r="BW89" s="911"/>
      <c r="BX89" s="911"/>
      <c r="BY89" s="911"/>
      <c r="BZ89" s="911"/>
      <c r="CA89" s="911"/>
      <c r="CB89" s="911"/>
      <c r="CC89" s="911"/>
      <c r="CD89" s="911"/>
      <c r="CE89" s="911"/>
      <c r="CF89" s="911"/>
      <c r="CG89" s="912"/>
      <c r="CH89" s="913"/>
      <c r="CI89" s="914"/>
      <c r="CJ89" s="914"/>
      <c r="CK89" s="914"/>
      <c r="CL89" s="915"/>
      <c r="CM89" s="913"/>
      <c r="CN89" s="914"/>
      <c r="CO89" s="914"/>
      <c r="CP89" s="914"/>
      <c r="CQ89" s="915"/>
      <c r="CR89" s="913"/>
      <c r="CS89" s="914"/>
      <c r="CT89" s="914"/>
      <c r="CU89" s="914"/>
      <c r="CV89" s="915"/>
      <c r="CW89" s="913"/>
      <c r="CX89" s="914"/>
      <c r="CY89" s="914"/>
      <c r="CZ89" s="914"/>
      <c r="DA89" s="915"/>
      <c r="DB89" s="913"/>
      <c r="DC89" s="914"/>
      <c r="DD89" s="914"/>
      <c r="DE89" s="914"/>
      <c r="DF89" s="915"/>
      <c r="DG89" s="913"/>
      <c r="DH89" s="914"/>
      <c r="DI89" s="914"/>
      <c r="DJ89" s="914"/>
      <c r="DK89" s="915"/>
      <c r="DL89" s="913"/>
      <c r="DM89" s="914"/>
      <c r="DN89" s="914"/>
      <c r="DO89" s="914"/>
      <c r="DP89" s="915"/>
      <c r="DQ89" s="913"/>
      <c r="DR89" s="914"/>
      <c r="DS89" s="914"/>
      <c r="DT89" s="914"/>
      <c r="DU89" s="915"/>
      <c r="DV89" s="910"/>
      <c r="DW89" s="911"/>
      <c r="DX89" s="911"/>
      <c r="DY89" s="911"/>
      <c r="DZ89" s="916"/>
      <c r="EA89" s="91"/>
    </row>
    <row r="90" spans="1:131" ht="26.25" hidden="1" customHeight="1">
      <c r="A90" s="108"/>
      <c r="B90" s="107"/>
      <c r="C90" s="107"/>
      <c r="D90" s="107"/>
      <c r="E90" s="107"/>
      <c r="F90" s="107"/>
      <c r="G90" s="107"/>
      <c r="H90" s="107"/>
      <c r="I90" s="107"/>
      <c r="J90" s="107"/>
      <c r="K90" s="107"/>
      <c r="L90" s="107"/>
      <c r="M90" s="107"/>
      <c r="N90" s="107"/>
      <c r="O90" s="107"/>
      <c r="P90" s="107"/>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5"/>
      <c r="BA90" s="105"/>
      <c r="BB90" s="105"/>
      <c r="BC90" s="105"/>
      <c r="BD90" s="105"/>
      <c r="BE90" s="104"/>
      <c r="BF90" s="104"/>
      <c r="BG90" s="104"/>
      <c r="BH90" s="104"/>
      <c r="BI90" s="104"/>
      <c r="BJ90" s="104"/>
      <c r="BK90" s="104"/>
      <c r="BL90" s="104"/>
      <c r="BM90" s="104"/>
      <c r="BN90" s="104"/>
      <c r="BO90" s="104"/>
      <c r="BP90" s="104"/>
      <c r="BQ90" s="111">
        <v>84</v>
      </c>
      <c r="BR90" s="110"/>
      <c r="BS90" s="910"/>
      <c r="BT90" s="911"/>
      <c r="BU90" s="911"/>
      <c r="BV90" s="911"/>
      <c r="BW90" s="911"/>
      <c r="BX90" s="911"/>
      <c r="BY90" s="911"/>
      <c r="BZ90" s="911"/>
      <c r="CA90" s="911"/>
      <c r="CB90" s="911"/>
      <c r="CC90" s="911"/>
      <c r="CD90" s="911"/>
      <c r="CE90" s="911"/>
      <c r="CF90" s="911"/>
      <c r="CG90" s="912"/>
      <c r="CH90" s="913"/>
      <c r="CI90" s="914"/>
      <c r="CJ90" s="914"/>
      <c r="CK90" s="914"/>
      <c r="CL90" s="915"/>
      <c r="CM90" s="913"/>
      <c r="CN90" s="914"/>
      <c r="CO90" s="914"/>
      <c r="CP90" s="914"/>
      <c r="CQ90" s="915"/>
      <c r="CR90" s="913"/>
      <c r="CS90" s="914"/>
      <c r="CT90" s="914"/>
      <c r="CU90" s="914"/>
      <c r="CV90" s="915"/>
      <c r="CW90" s="913"/>
      <c r="CX90" s="914"/>
      <c r="CY90" s="914"/>
      <c r="CZ90" s="914"/>
      <c r="DA90" s="915"/>
      <c r="DB90" s="913"/>
      <c r="DC90" s="914"/>
      <c r="DD90" s="914"/>
      <c r="DE90" s="914"/>
      <c r="DF90" s="915"/>
      <c r="DG90" s="913"/>
      <c r="DH90" s="914"/>
      <c r="DI90" s="914"/>
      <c r="DJ90" s="914"/>
      <c r="DK90" s="915"/>
      <c r="DL90" s="913"/>
      <c r="DM90" s="914"/>
      <c r="DN90" s="914"/>
      <c r="DO90" s="914"/>
      <c r="DP90" s="915"/>
      <c r="DQ90" s="913"/>
      <c r="DR90" s="914"/>
      <c r="DS90" s="914"/>
      <c r="DT90" s="914"/>
      <c r="DU90" s="915"/>
      <c r="DV90" s="910"/>
      <c r="DW90" s="911"/>
      <c r="DX90" s="911"/>
      <c r="DY90" s="911"/>
      <c r="DZ90" s="916"/>
      <c r="EA90" s="91"/>
    </row>
    <row r="91" spans="1:131" ht="26.25" hidden="1" customHeight="1">
      <c r="A91" s="108"/>
      <c r="B91" s="107"/>
      <c r="C91" s="107"/>
      <c r="D91" s="107"/>
      <c r="E91" s="107"/>
      <c r="F91" s="107"/>
      <c r="G91" s="107"/>
      <c r="H91" s="107"/>
      <c r="I91" s="107"/>
      <c r="J91" s="107"/>
      <c r="K91" s="107"/>
      <c r="L91" s="107"/>
      <c r="M91" s="107"/>
      <c r="N91" s="107"/>
      <c r="O91" s="107"/>
      <c r="P91" s="107"/>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5"/>
      <c r="BA91" s="105"/>
      <c r="BB91" s="105"/>
      <c r="BC91" s="105"/>
      <c r="BD91" s="105"/>
      <c r="BE91" s="104"/>
      <c r="BF91" s="104"/>
      <c r="BG91" s="104"/>
      <c r="BH91" s="104"/>
      <c r="BI91" s="104"/>
      <c r="BJ91" s="104"/>
      <c r="BK91" s="104"/>
      <c r="BL91" s="104"/>
      <c r="BM91" s="104"/>
      <c r="BN91" s="104"/>
      <c r="BO91" s="104"/>
      <c r="BP91" s="104"/>
      <c r="BQ91" s="111">
        <v>85</v>
      </c>
      <c r="BR91" s="110"/>
      <c r="BS91" s="910"/>
      <c r="BT91" s="911"/>
      <c r="BU91" s="911"/>
      <c r="BV91" s="911"/>
      <c r="BW91" s="911"/>
      <c r="BX91" s="911"/>
      <c r="BY91" s="911"/>
      <c r="BZ91" s="911"/>
      <c r="CA91" s="911"/>
      <c r="CB91" s="911"/>
      <c r="CC91" s="911"/>
      <c r="CD91" s="911"/>
      <c r="CE91" s="911"/>
      <c r="CF91" s="911"/>
      <c r="CG91" s="912"/>
      <c r="CH91" s="913"/>
      <c r="CI91" s="914"/>
      <c r="CJ91" s="914"/>
      <c r="CK91" s="914"/>
      <c r="CL91" s="915"/>
      <c r="CM91" s="913"/>
      <c r="CN91" s="914"/>
      <c r="CO91" s="914"/>
      <c r="CP91" s="914"/>
      <c r="CQ91" s="915"/>
      <c r="CR91" s="913"/>
      <c r="CS91" s="914"/>
      <c r="CT91" s="914"/>
      <c r="CU91" s="914"/>
      <c r="CV91" s="915"/>
      <c r="CW91" s="913"/>
      <c r="CX91" s="914"/>
      <c r="CY91" s="914"/>
      <c r="CZ91" s="914"/>
      <c r="DA91" s="915"/>
      <c r="DB91" s="913"/>
      <c r="DC91" s="914"/>
      <c r="DD91" s="914"/>
      <c r="DE91" s="914"/>
      <c r="DF91" s="915"/>
      <c r="DG91" s="913"/>
      <c r="DH91" s="914"/>
      <c r="DI91" s="914"/>
      <c r="DJ91" s="914"/>
      <c r="DK91" s="915"/>
      <c r="DL91" s="913"/>
      <c r="DM91" s="914"/>
      <c r="DN91" s="914"/>
      <c r="DO91" s="914"/>
      <c r="DP91" s="915"/>
      <c r="DQ91" s="913"/>
      <c r="DR91" s="914"/>
      <c r="DS91" s="914"/>
      <c r="DT91" s="914"/>
      <c r="DU91" s="915"/>
      <c r="DV91" s="910"/>
      <c r="DW91" s="911"/>
      <c r="DX91" s="911"/>
      <c r="DY91" s="911"/>
      <c r="DZ91" s="916"/>
      <c r="EA91" s="91"/>
    </row>
    <row r="92" spans="1:131" ht="26.25" hidden="1" customHeight="1">
      <c r="A92" s="108"/>
      <c r="B92" s="107"/>
      <c r="C92" s="107"/>
      <c r="D92" s="107"/>
      <c r="E92" s="107"/>
      <c r="F92" s="107"/>
      <c r="G92" s="107"/>
      <c r="H92" s="107"/>
      <c r="I92" s="107"/>
      <c r="J92" s="107"/>
      <c r="K92" s="107"/>
      <c r="L92" s="107"/>
      <c r="M92" s="107"/>
      <c r="N92" s="107"/>
      <c r="O92" s="107"/>
      <c r="P92" s="107"/>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5"/>
      <c r="BA92" s="105"/>
      <c r="BB92" s="105"/>
      <c r="BC92" s="105"/>
      <c r="BD92" s="105"/>
      <c r="BE92" s="104"/>
      <c r="BF92" s="104"/>
      <c r="BG92" s="104"/>
      <c r="BH92" s="104"/>
      <c r="BI92" s="104"/>
      <c r="BJ92" s="104"/>
      <c r="BK92" s="104"/>
      <c r="BL92" s="104"/>
      <c r="BM92" s="104"/>
      <c r="BN92" s="104"/>
      <c r="BO92" s="104"/>
      <c r="BP92" s="104"/>
      <c r="BQ92" s="111">
        <v>86</v>
      </c>
      <c r="BR92" s="110"/>
      <c r="BS92" s="910"/>
      <c r="BT92" s="911"/>
      <c r="BU92" s="911"/>
      <c r="BV92" s="911"/>
      <c r="BW92" s="911"/>
      <c r="BX92" s="911"/>
      <c r="BY92" s="911"/>
      <c r="BZ92" s="911"/>
      <c r="CA92" s="911"/>
      <c r="CB92" s="911"/>
      <c r="CC92" s="911"/>
      <c r="CD92" s="911"/>
      <c r="CE92" s="911"/>
      <c r="CF92" s="911"/>
      <c r="CG92" s="912"/>
      <c r="CH92" s="913"/>
      <c r="CI92" s="914"/>
      <c r="CJ92" s="914"/>
      <c r="CK92" s="914"/>
      <c r="CL92" s="915"/>
      <c r="CM92" s="913"/>
      <c r="CN92" s="914"/>
      <c r="CO92" s="914"/>
      <c r="CP92" s="914"/>
      <c r="CQ92" s="915"/>
      <c r="CR92" s="913"/>
      <c r="CS92" s="914"/>
      <c r="CT92" s="914"/>
      <c r="CU92" s="914"/>
      <c r="CV92" s="915"/>
      <c r="CW92" s="913"/>
      <c r="CX92" s="914"/>
      <c r="CY92" s="914"/>
      <c r="CZ92" s="914"/>
      <c r="DA92" s="915"/>
      <c r="DB92" s="913"/>
      <c r="DC92" s="914"/>
      <c r="DD92" s="914"/>
      <c r="DE92" s="914"/>
      <c r="DF92" s="915"/>
      <c r="DG92" s="913"/>
      <c r="DH92" s="914"/>
      <c r="DI92" s="914"/>
      <c r="DJ92" s="914"/>
      <c r="DK92" s="915"/>
      <c r="DL92" s="913"/>
      <c r="DM92" s="914"/>
      <c r="DN92" s="914"/>
      <c r="DO92" s="914"/>
      <c r="DP92" s="915"/>
      <c r="DQ92" s="913"/>
      <c r="DR92" s="914"/>
      <c r="DS92" s="914"/>
      <c r="DT92" s="914"/>
      <c r="DU92" s="915"/>
      <c r="DV92" s="910"/>
      <c r="DW92" s="911"/>
      <c r="DX92" s="911"/>
      <c r="DY92" s="911"/>
      <c r="DZ92" s="916"/>
      <c r="EA92" s="91"/>
    </row>
    <row r="93" spans="1:131" ht="26.25" hidden="1" customHeight="1">
      <c r="A93" s="108"/>
      <c r="B93" s="107"/>
      <c r="C93" s="107"/>
      <c r="D93" s="107"/>
      <c r="E93" s="107"/>
      <c r="F93" s="107"/>
      <c r="G93" s="107"/>
      <c r="H93" s="107"/>
      <c r="I93" s="107"/>
      <c r="J93" s="107"/>
      <c r="K93" s="107"/>
      <c r="L93" s="107"/>
      <c r="M93" s="107"/>
      <c r="N93" s="107"/>
      <c r="O93" s="107"/>
      <c r="P93" s="107"/>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5"/>
      <c r="BA93" s="105"/>
      <c r="BB93" s="105"/>
      <c r="BC93" s="105"/>
      <c r="BD93" s="105"/>
      <c r="BE93" s="104"/>
      <c r="BF93" s="104"/>
      <c r="BG93" s="104"/>
      <c r="BH93" s="104"/>
      <c r="BI93" s="104"/>
      <c r="BJ93" s="104"/>
      <c r="BK93" s="104"/>
      <c r="BL93" s="104"/>
      <c r="BM93" s="104"/>
      <c r="BN93" s="104"/>
      <c r="BO93" s="104"/>
      <c r="BP93" s="104"/>
      <c r="BQ93" s="111">
        <v>87</v>
      </c>
      <c r="BR93" s="110"/>
      <c r="BS93" s="910"/>
      <c r="BT93" s="911"/>
      <c r="BU93" s="911"/>
      <c r="BV93" s="911"/>
      <c r="BW93" s="911"/>
      <c r="BX93" s="911"/>
      <c r="BY93" s="911"/>
      <c r="BZ93" s="911"/>
      <c r="CA93" s="911"/>
      <c r="CB93" s="911"/>
      <c r="CC93" s="911"/>
      <c r="CD93" s="911"/>
      <c r="CE93" s="911"/>
      <c r="CF93" s="911"/>
      <c r="CG93" s="912"/>
      <c r="CH93" s="913"/>
      <c r="CI93" s="914"/>
      <c r="CJ93" s="914"/>
      <c r="CK93" s="914"/>
      <c r="CL93" s="915"/>
      <c r="CM93" s="913"/>
      <c r="CN93" s="914"/>
      <c r="CO93" s="914"/>
      <c r="CP93" s="914"/>
      <c r="CQ93" s="915"/>
      <c r="CR93" s="913"/>
      <c r="CS93" s="914"/>
      <c r="CT93" s="914"/>
      <c r="CU93" s="914"/>
      <c r="CV93" s="915"/>
      <c r="CW93" s="913"/>
      <c r="CX93" s="914"/>
      <c r="CY93" s="914"/>
      <c r="CZ93" s="914"/>
      <c r="DA93" s="915"/>
      <c r="DB93" s="913"/>
      <c r="DC93" s="914"/>
      <c r="DD93" s="914"/>
      <c r="DE93" s="914"/>
      <c r="DF93" s="915"/>
      <c r="DG93" s="913"/>
      <c r="DH93" s="914"/>
      <c r="DI93" s="914"/>
      <c r="DJ93" s="914"/>
      <c r="DK93" s="915"/>
      <c r="DL93" s="913"/>
      <c r="DM93" s="914"/>
      <c r="DN93" s="914"/>
      <c r="DO93" s="914"/>
      <c r="DP93" s="915"/>
      <c r="DQ93" s="913"/>
      <c r="DR93" s="914"/>
      <c r="DS93" s="914"/>
      <c r="DT93" s="914"/>
      <c r="DU93" s="915"/>
      <c r="DV93" s="910"/>
      <c r="DW93" s="911"/>
      <c r="DX93" s="911"/>
      <c r="DY93" s="911"/>
      <c r="DZ93" s="916"/>
      <c r="EA93" s="91"/>
    </row>
    <row r="94" spans="1:131" ht="26.25" hidden="1" customHeight="1">
      <c r="A94" s="108"/>
      <c r="B94" s="107"/>
      <c r="C94" s="107"/>
      <c r="D94" s="107"/>
      <c r="E94" s="107"/>
      <c r="F94" s="107"/>
      <c r="G94" s="107"/>
      <c r="H94" s="107"/>
      <c r="I94" s="107"/>
      <c r="J94" s="107"/>
      <c r="K94" s="107"/>
      <c r="L94" s="107"/>
      <c r="M94" s="107"/>
      <c r="N94" s="107"/>
      <c r="O94" s="107"/>
      <c r="P94" s="107"/>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5"/>
      <c r="BA94" s="105"/>
      <c r="BB94" s="105"/>
      <c r="BC94" s="105"/>
      <c r="BD94" s="105"/>
      <c r="BE94" s="104"/>
      <c r="BF94" s="104"/>
      <c r="BG94" s="104"/>
      <c r="BH94" s="104"/>
      <c r="BI94" s="104"/>
      <c r="BJ94" s="104"/>
      <c r="BK94" s="104"/>
      <c r="BL94" s="104"/>
      <c r="BM94" s="104"/>
      <c r="BN94" s="104"/>
      <c r="BO94" s="104"/>
      <c r="BP94" s="104"/>
      <c r="BQ94" s="111">
        <v>88</v>
      </c>
      <c r="BR94" s="110"/>
      <c r="BS94" s="910"/>
      <c r="BT94" s="911"/>
      <c r="BU94" s="911"/>
      <c r="BV94" s="911"/>
      <c r="BW94" s="911"/>
      <c r="BX94" s="911"/>
      <c r="BY94" s="911"/>
      <c r="BZ94" s="911"/>
      <c r="CA94" s="911"/>
      <c r="CB94" s="911"/>
      <c r="CC94" s="911"/>
      <c r="CD94" s="911"/>
      <c r="CE94" s="911"/>
      <c r="CF94" s="911"/>
      <c r="CG94" s="912"/>
      <c r="CH94" s="913"/>
      <c r="CI94" s="914"/>
      <c r="CJ94" s="914"/>
      <c r="CK94" s="914"/>
      <c r="CL94" s="915"/>
      <c r="CM94" s="913"/>
      <c r="CN94" s="914"/>
      <c r="CO94" s="914"/>
      <c r="CP94" s="914"/>
      <c r="CQ94" s="915"/>
      <c r="CR94" s="913"/>
      <c r="CS94" s="914"/>
      <c r="CT94" s="914"/>
      <c r="CU94" s="914"/>
      <c r="CV94" s="915"/>
      <c r="CW94" s="913"/>
      <c r="CX94" s="914"/>
      <c r="CY94" s="914"/>
      <c r="CZ94" s="914"/>
      <c r="DA94" s="915"/>
      <c r="DB94" s="913"/>
      <c r="DC94" s="914"/>
      <c r="DD94" s="914"/>
      <c r="DE94" s="914"/>
      <c r="DF94" s="915"/>
      <c r="DG94" s="913"/>
      <c r="DH94" s="914"/>
      <c r="DI94" s="914"/>
      <c r="DJ94" s="914"/>
      <c r="DK94" s="915"/>
      <c r="DL94" s="913"/>
      <c r="DM94" s="914"/>
      <c r="DN94" s="914"/>
      <c r="DO94" s="914"/>
      <c r="DP94" s="915"/>
      <c r="DQ94" s="913"/>
      <c r="DR94" s="914"/>
      <c r="DS94" s="914"/>
      <c r="DT94" s="914"/>
      <c r="DU94" s="915"/>
      <c r="DV94" s="910"/>
      <c r="DW94" s="911"/>
      <c r="DX94" s="911"/>
      <c r="DY94" s="911"/>
      <c r="DZ94" s="916"/>
      <c r="EA94" s="91"/>
    </row>
    <row r="95" spans="1:131" ht="26.25" hidden="1" customHeight="1">
      <c r="A95" s="108"/>
      <c r="B95" s="107"/>
      <c r="C95" s="107"/>
      <c r="D95" s="107"/>
      <c r="E95" s="107"/>
      <c r="F95" s="107"/>
      <c r="G95" s="107"/>
      <c r="H95" s="107"/>
      <c r="I95" s="107"/>
      <c r="J95" s="107"/>
      <c r="K95" s="107"/>
      <c r="L95" s="107"/>
      <c r="M95" s="107"/>
      <c r="N95" s="107"/>
      <c r="O95" s="107"/>
      <c r="P95" s="107"/>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5"/>
      <c r="BA95" s="105"/>
      <c r="BB95" s="105"/>
      <c r="BC95" s="105"/>
      <c r="BD95" s="105"/>
      <c r="BE95" s="104"/>
      <c r="BF95" s="104"/>
      <c r="BG95" s="104"/>
      <c r="BH95" s="104"/>
      <c r="BI95" s="104"/>
      <c r="BJ95" s="104"/>
      <c r="BK95" s="104"/>
      <c r="BL95" s="104"/>
      <c r="BM95" s="104"/>
      <c r="BN95" s="104"/>
      <c r="BO95" s="104"/>
      <c r="BP95" s="104"/>
      <c r="BQ95" s="111">
        <v>89</v>
      </c>
      <c r="BR95" s="110"/>
      <c r="BS95" s="910"/>
      <c r="BT95" s="911"/>
      <c r="BU95" s="911"/>
      <c r="BV95" s="911"/>
      <c r="BW95" s="911"/>
      <c r="BX95" s="911"/>
      <c r="BY95" s="911"/>
      <c r="BZ95" s="911"/>
      <c r="CA95" s="911"/>
      <c r="CB95" s="911"/>
      <c r="CC95" s="911"/>
      <c r="CD95" s="911"/>
      <c r="CE95" s="911"/>
      <c r="CF95" s="911"/>
      <c r="CG95" s="912"/>
      <c r="CH95" s="913"/>
      <c r="CI95" s="914"/>
      <c r="CJ95" s="914"/>
      <c r="CK95" s="914"/>
      <c r="CL95" s="915"/>
      <c r="CM95" s="913"/>
      <c r="CN95" s="914"/>
      <c r="CO95" s="914"/>
      <c r="CP95" s="914"/>
      <c r="CQ95" s="915"/>
      <c r="CR95" s="913"/>
      <c r="CS95" s="914"/>
      <c r="CT95" s="914"/>
      <c r="CU95" s="914"/>
      <c r="CV95" s="915"/>
      <c r="CW95" s="913"/>
      <c r="CX95" s="914"/>
      <c r="CY95" s="914"/>
      <c r="CZ95" s="914"/>
      <c r="DA95" s="915"/>
      <c r="DB95" s="913"/>
      <c r="DC95" s="914"/>
      <c r="DD95" s="914"/>
      <c r="DE95" s="914"/>
      <c r="DF95" s="915"/>
      <c r="DG95" s="913"/>
      <c r="DH95" s="914"/>
      <c r="DI95" s="914"/>
      <c r="DJ95" s="914"/>
      <c r="DK95" s="915"/>
      <c r="DL95" s="913"/>
      <c r="DM95" s="914"/>
      <c r="DN95" s="914"/>
      <c r="DO95" s="914"/>
      <c r="DP95" s="915"/>
      <c r="DQ95" s="913"/>
      <c r="DR95" s="914"/>
      <c r="DS95" s="914"/>
      <c r="DT95" s="914"/>
      <c r="DU95" s="915"/>
      <c r="DV95" s="910"/>
      <c r="DW95" s="911"/>
      <c r="DX95" s="911"/>
      <c r="DY95" s="911"/>
      <c r="DZ95" s="916"/>
      <c r="EA95" s="91"/>
    </row>
    <row r="96" spans="1:131" ht="26.25" hidden="1" customHeight="1">
      <c r="A96" s="108"/>
      <c r="B96" s="107"/>
      <c r="C96" s="107"/>
      <c r="D96" s="107"/>
      <c r="E96" s="107"/>
      <c r="F96" s="107"/>
      <c r="G96" s="107"/>
      <c r="H96" s="107"/>
      <c r="I96" s="107"/>
      <c r="J96" s="107"/>
      <c r="K96" s="107"/>
      <c r="L96" s="107"/>
      <c r="M96" s="107"/>
      <c r="N96" s="107"/>
      <c r="O96" s="107"/>
      <c r="P96" s="107"/>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5"/>
      <c r="BA96" s="105"/>
      <c r="BB96" s="105"/>
      <c r="BC96" s="105"/>
      <c r="BD96" s="105"/>
      <c r="BE96" s="104"/>
      <c r="BF96" s="104"/>
      <c r="BG96" s="104"/>
      <c r="BH96" s="104"/>
      <c r="BI96" s="104"/>
      <c r="BJ96" s="104"/>
      <c r="BK96" s="104"/>
      <c r="BL96" s="104"/>
      <c r="BM96" s="104"/>
      <c r="BN96" s="104"/>
      <c r="BO96" s="104"/>
      <c r="BP96" s="104"/>
      <c r="BQ96" s="111">
        <v>90</v>
      </c>
      <c r="BR96" s="110"/>
      <c r="BS96" s="910"/>
      <c r="BT96" s="911"/>
      <c r="BU96" s="911"/>
      <c r="BV96" s="911"/>
      <c r="BW96" s="911"/>
      <c r="BX96" s="911"/>
      <c r="BY96" s="911"/>
      <c r="BZ96" s="911"/>
      <c r="CA96" s="911"/>
      <c r="CB96" s="911"/>
      <c r="CC96" s="911"/>
      <c r="CD96" s="911"/>
      <c r="CE96" s="911"/>
      <c r="CF96" s="911"/>
      <c r="CG96" s="912"/>
      <c r="CH96" s="913"/>
      <c r="CI96" s="914"/>
      <c r="CJ96" s="914"/>
      <c r="CK96" s="914"/>
      <c r="CL96" s="915"/>
      <c r="CM96" s="913"/>
      <c r="CN96" s="914"/>
      <c r="CO96" s="914"/>
      <c r="CP96" s="914"/>
      <c r="CQ96" s="915"/>
      <c r="CR96" s="913"/>
      <c r="CS96" s="914"/>
      <c r="CT96" s="914"/>
      <c r="CU96" s="914"/>
      <c r="CV96" s="915"/>
      <c r="CW96" s="913"/>
      <c r="CX96" s="914"/>
      <c r="CY96" s="914"/>
      <c r="CZ96" s="914"/>
      <c r="DA96" s="915"/>
      <c r="DB96" s="913"/>
      <c r="DC96" s="914"/>
      <c r="DD96" s="914"/>
      <c r="DE96" s="914"/>
      <c r="DF96" s="915"/>
      <c r="DG96" s="913"/>
      <c r="DH96" s="914"/>
      <c r="DI96" s="914"/>
      <c r="DJ96" s="914"/>
      <c r="DK96" s="915"/>
      <c r="DL96" s="913"/>
      <c r="DM96" s="914"/>
      <c r="DN96" s="914"/>
      <c r="DO96" s="914"/>
      <c r="DP96" s="915"/>
      <c r="DQ96" s="913"/>
      <c r="DR96" s="914"/>
      <c r="DS96" s="914"/>
      <c r="DT96" s="914"/>
      <c r="DU96" s="915"/>
      <c r="DV96" s="910"/>
      <c r="DW96" s="911"/>
      <c r="DX96" s="911"/>
      <c r="DY96" s="911"/>
      <c r="DZ96" s="916"/>
      <c r="EA96" s="91"/>
    </row>
    <row r="97" spans="1:131" ht="26.25" hidden="1" customHeight="1">
      <c r="A97" s="108"/>
      <c r="B97" s="107"/>
      <c r="C97" s="107"/>
      <c r="D97" s="107"/>
      <c r="E97" s="107"/>
      <c r="F97" s="107"/>
      <c r="G97" s="107"/>
      <c r="H97" s="107"/>
      <c r="I97" s="107"/>
      <c r="J97" s="107"/>
      <c r="K97" s="107"/>
      <c r="L97" s="107"/>
      <c r="M97" s="107"/>
      <c r="N97" s="107"/>
      <c r="O97" s="107"/>
      <c r="P97" s="107"/>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5"/>
      <c r="BA97" s="105"/>
      <c r="BB97" s="105"/>
      <c r="BC97" s="105"/>
      <c r="BD97" s="105"/>
      <c r="BE97" s="104"/>
      <c r="BF97" s="104"/>
      <c r="BG97" s="104"/>
      <c r="BH97" s="104"/>
      <c r="BI97" s="104"/>
      <c r="BJ97" s="104"/>
      <c r="BK97" s="104"/>
      <c r="BL97" s="104"/>
      <c r="BM97" s="104"/>
      <c r="BN97" s="104"/>
      <c r="BO97" s="104"/>
      <c r="BP97" s="104"/>
      <c r="BQ97" s="111">
        <v>91</v>
      </c>
      <c r="BR97" s="110"/>
      <c r="BS97" s="910"/>
      <c r="BT97" s="911"/>
      <c r="BU97" s="911"/>
      <c r="BV97" s="911"/>
      <c r="BW97" s="911"/>
      <c r="BX97" s="911"/>
      <c r="BY97" s="911"/>
      <c r="BZ97" s="911"/>
      <c r="CA97" s="911"/>
      <c r="CB97" s="911"/>
      <c r="CC97" s="911"/>
      <c r="CD97" s="911"/>
      <c r="CE97" s="911"/>
      <c r="CF97" s="911"/>
      <c r="CG97" s="912"/>
      <c r="CH97" s="913"/>
      <c r="CI97" s="914"/>
      <c r="CJ97" s="914"/>
      <c r="CK97" s="914"/>
      <c r="CL97" s="915"/>
      <c r="CM97" s="913"/>
      <c r="CN97" s="914"/>
      <c r="CO97" s="914"/>
      <c r="CP97" s="914"/>
      <c r="CQ97" s="915"/>
      <c r="CR97" s="913"/>
      <c r="CS97" s="914"/>
      <c r="CT97" s="914"/>
      <c r="CU97" s="914"/>
      <c r="CV97" s="915"/>
      <c r="CW97" s="913"/>
      <c r="CX97" s="914"/>
      <c r="CY97" s="914"/>
      <c r="CZ97" s="914"/>
      <c r="DA97" s="915"/>
      <c r="DB97" s="913"/>
      <c r="DC97" s="914"/>
      <c r="DD97" s="914"/>
      <c r="DE97" s="914"/>
      <c r="DF97" s="915"/>
      <c r="DG97" s="913"/>
      <c r="DH97" s="914"/>
      <c r="DI97" s="914"/>
      <c r="DJ97" s="914"/>
      <c r="DK97" s="915"/>
      <c r="DL97" s="913"/>
      <c r="DM97" s="914"/>
      <c r="DN97" s="914"/>
      <c r="DO97" s="914"/>
      <c r="DP97" s="915"/>
      <c r="DQ97" s="913"/>
      <c r="DR97" s="914"/>
      <c r="DS97" s="914"/>
      <c r="DT97" s="914"/>
      <c r="DU97" s="915"/>
      <c r="DV97" s="910"/>
      <c r="DW97" s="911"/>
      <c r="DX97" s="911"/>
      <c r="DY97" s="911"/>
      <c r="DZ97" s="916"/>
      <c r="EA97" s="91"/>
    </row>
    <row r="98" spans="1:131" ht="26.25" hidden="1" customHeight="1">
      <c r="A98" s="108"/>
      <c r="B98" s="107"/>
      <c r="C98" s="107"/>
      <c r="D98" s="107"/>
      <c r="E98" s="107"/>
      <c r="F98" s="107"/>
      <c r="G98" s="107"/>
      <c r="H98" s="107"/>
      <c r="I98" s="107"/>
      <c r="J98" s="107"/>
      <c r="K98" s="107"/>
      <c r="L98" s="107"/>
      <c r="M98" s="107"/>
      <c r="N98" s="107"/>
      <c r="O98" s="107"/>
      <c r="P98" s="107"/>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5"/>
      <c r="BA98" s="105"/>
      <c r="BB98" s="105"/>
      <c r="BC98" s="105"/>
      <c r="BD98" s="105"/>
      <c r="BE98" s="104"/>
      <c r="BF98" s="104"/>
      <c r="BG98" s="104"/>
      <c r="BH98" s="104"/>
      <c r="BI98" s="104"/>
      <c r="BJ98" s="104"/>
      <c r="BK98" s="104"/>
      <c r="BL98" s="104"/>
      <c r="BM98" s="104"/>
      <c r="BN98" s="104"/>
      <c r="BO98" s="104"/>
      <c r="BP98" s="104"/>
      <c r="BQ98" s="111">
        <v>92</v>
      </c>
      <c r="BR98" s="110"/>
      <c r="BS98" s="910"/>
      <c r="BT98" s="911"/>
      <c r="BU98" s="911"/>
      <c r="BV98" s="911"/>
      <c r="BW98" s="911"/>
      <c r="BX98" s="911"/>
      <c r="BY98" s="911"/>
      <c r="BZ98" s="911"/>
      <c r="CA98" s="911"/>
      <c r="CB98" s="911"/>
      <c r="CC98" s="911"/>
      <c r="CD98" s="911"/>
      <c r="CE98" s="911"/>
      <c r="CF98" s="911"/>
      <c r="CG98" s="912"/>
      <c r="CH98" s="913"/>
      <c r="CI98" s="914"/>
      <c r="CJ98" s="914"/>
      <c r="CK98" s="914"/>
      <c r="CL98" s="915"/>
      <c r="CM98" s="913"/>
      <c r="CN98" s="914"/>
      <c r="CO98" s="914"/>
      <c r="CP98" s="914"/>
      <c r="CQ98" s="915"/>
      <c r="CR98" s="913"/>
      <c r="CS98" s="914"/>
      <c r="CT98" s="914"/>
      <c r="CU98" s="914"/>
      <c r="CV98" s="915"/>
      <c r="CW98" s="913"/>
      <c r="CX98" s="914"/>
      <c r="CY98" s="914"/>
      <c r="CZ98" s="914"/>
      <c r="DA98" s="915"/>
      <c r="DB98" s="913"/>
      <c r="DC98" s="914"/>
      <c r="DD98" s="914"/>
      <c r="DE98" s="914"/>
      <c r="DF98" s="915"/>
      <c r="DG98" s="913"/>
      <c r="DH98" s="914"/>
      <c r="DI98" s="914"/>
      <c r="DJ98" s="914"/>
      <c r="DK98" s="915"/>
      <c r="DL98" s="913"/>
      <c r="DM98" s="914"/>
      <c r="DN98" s="914"/>
      <c r="DO98" s="914"/>
      <c r="DP98" s="915"/>
      <c r="DQ98" s="913"/>
      <c r="DR98" s="914"/>
      <c r="DS98" s="914"/>
      <c r="DT98" s="914"/>
      <c r="DU98" s="915"/>
      <c r="DV98" s="910"/>
      <c r="DW98" s="911"/>
      <c r="DX98" s="911"/>
      <c r="DY98" s="911"/>
      <c r="DZ98" s="916"/>
      <c r="EA98" s="91"/>
    </row>
    <row r="99" spans="1:131" ht="26.25" hidden="1" customHeight="1">
      <c r="A99" s="108"/>
      <c r="B99" s="107"/>
      <c r="C99" s="107"/>
      <c r="D99" s="107"/>
      <c r="E99" s="107"/>
      <c r="F99" s="107"/>
      <c r="G99" s="107"/>
      <c r="H99" s="107"/>
      <c r="I99" s="107"/>
      <c r="J99" s="107"/>
      <c r="K99" s="107"/>
      <c r="L99" s="107"/>
      <c r="M99" s="107"/>
      <c r="N99" s="107"/>
      <c r="O99" s="107"/>
      <c r="P99" s="107"/>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5"/>
      <c r="BA99" s="105"/>
      <c r="BB99" s="105"/>
      <c r="BC99" s="105"/>
      <c r="BD99" s="105"/>
      <c r="BE99" s="104"/>
      <c r="BF99" s="104"/>
      <c r="BG99" s="104"/>
      <c r="BH99" s="104"/>
      <c r="BI99" s="104"/>
      <c r="BJ99" s="104"/>
      <c r="BK99" s="104"/>
      <c r="BL99" s="104"/>
      <c r="BM99" s="104"/>
      <c r="BN99" s="104"/>
      <c r="BO99" s="104"/>
      <c r="BP99" s="104"/>
      <c r="BQ99" s="111">
        <v>93</v>
      </c>
      <c r="BR99" s="110"/>
      <c r="BS99" s="910"/>
      <c r="BT99" s="911"/>
      <c r="BU99" s="911"/>
      <c r="BV99" s="911"/>
      <c r="BW99" s="911"/>
      <c r="BX99" s="911"/>
      <c r="BY99" s="911"/>
      <c r="BZ99" s="911"/>
      <c r="CA99" s="911"/>
      <c r="CB99" s="911"/>
      <c r="CC99" s="911"/>
      <c r="CD99" s="911"/>
      <c r="CE99" s="911"/>
      <c r="CF99" s="911"/>
      <c r="CG99" s="912"/>
      <c r="CH99" s="913"/>
      <c r="CI99" s="914"/>
      <c r="CJ99" s="914"/>
      <c r="CK99" s="914"/>
      <c r="CL99" s="915"/>
      <c r="CM99" s="913"/>
      <c r="CN99" s="914"/>
      <c r="CO99" s="914"/>
      <c r="CP99" s="914"/>
      <c r="CQ99" s="915"/>
      <c r="CR99" s="913"/>
      <c r="CS99" s="914"/>
      <c r="CT99" s="914"/>
      <c r="CU99" s="914"/>
      <c r="CV99" s="915"/>
      <c r="CW99" s="913"/>
      <c r="CX99" s="914"/>
      <c r="CY99" s="914"/>
      <c r="CZ99" s="914"/>
      <c r="DA99" s="915"/>
      <c r="DB99" s="913"/>
      <c r="DC99" s="914"/>
      <c r="DD99" s="914"/>
      <c r="DE99" s="914"/>
      <c r="DF99" s="915"/>
      <c r="DG99" s="913"/>
      <c r="DH99" s="914"/>
      <c r="DI99" s="914"/>
      <c r="DJ99" s="914"/>
      <c r="DK99" s="915"/>
      <c r="DL99" s="913"/>
      <c r="DM99" s="914"/>
      <c r="DN99" s="914"/>
      <c r="DO99" s="914"/>
      <c r="DP99" s="915"/>
      <c r="DQ99" s="913"/>
      <c r="DR99" s="914"/>
      <c r="DS99" s="914"/>
      <c r="DT99" s="914"/>
      <c r="DU99" s="915"/>
      <c r="DV99" s="910"/>
      <c r="DW99" s="911"/>
      <c r="DX99" s="911"/>
      <c r="DY99" s="911"/>
      <c r="DZ99" s="916"/>
      <c r="EA99" s="91"/>
    </row>
    <row r="100" spans="1:131" ht="26.25" hidden="1" customHeight="1">
      <c r="A100" s="108"/>
      <c r="B100" s="107"/>
      <c r="C100" s="107"/>
      <c r="D100" s="107"/>
      <c r="E100" s="107"/>
      <c r="F100" s="107"/>
      <c r="G100" s="107"/>
      <c r="H100" s="107"/>
      <c r="I100" s="107"/>
      <c r="J100" s="107"/>
      <c r="K100" s="107"/>
      <c r="L100" s="107"/>
      <c r="M100" s="107"/>
      <c r="N100" s="107"/>
      <c r="O100" s="107"/>
      <c r="P100" s="107"/>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5"/>
      <c r="BA100" s="105"/>
      <c r="BB100" s="105"/>
      <c r="BC100" s="105"/>
      <c r="BD100" s="105"/>
      <c r="BE100" s="104"/>
      <c r="BF100" s="104"/>
      <c r="BG100" s="104"/>
      <c r="BH100" s="104"/>
      <c r="BI100" s="104"/>
      <c r="BJ100" s="104"/>
      <c r="BK100" s="104"/>
      <c r="BL100" s="104"/>
      <c r="BM100" s="104"/>
      <c r="BN100" s="104"/>
      <c r="BO100" s="104"/>
      <c r="BP100" s="104"/>
      <c r="BQ100" s="111">
        <v>94</v>
      </c>
      <c r="BR100" s="110"/>
      <c r="BS100" s="910"/>
      <c r="BT100" s="911"/>
      <c r="BU100" s="911"/>
      <c r="BV100" s="911"/>
      <c r="BW100" s="911"/>
      <c r="BX100" s="911"/>
      <c r="BY100" s="911"/>
      <c r="BZ100" s="911"/>
      <c r="CA100" s="911"/>
      <c r="CB100" s="911"/>
      <c r="CC100" s="911"/>
      <c r="CD100" s="911"/>
      <c r="CE100" s="911"/>
      <c r="CF100" s="911"/>
      <c r="CG100" s="912"/>
      <c r="CH100" s="913"/>
      <c r="CI100" s="914"/>
      <c r="CJ100" s="914"/>
      <c r="CK100" s="914"/>
      <c r="CL100" s="915"/>
      <c r="CM100" s="913"/>
      <c r="CN100" s="914"/>
      <c r="CO100" s="914"/>
      <c r="CP100" s="914"/>
      <c r="CQ100" s="915"/>
      <c r="CR100" s="913"/>
      <c r="CS100" s="914"/>
      <c r="CT100" s="914"/>
      <c r="CU100" s="914"/>
      <c r="CV100" s="915"/>
      <c r="CW100" s="913"/>
      <c r="CX100" s="914"/>
      <c r="CY100" s="914"/>
      <c r="CZ100" s="914"/>
      <c r="DA100" s="915"/>
      <c r="DB100" s="913"/>
      <c r="DC100" s="914"/>
      <c r="DD100" s="914"/>
      <c r="DE100" s="914"/>
      <c r="DF100" s="915"/>
      <c r="DG100" s="913"/>
      <c r="DH100" s="914"/>
      <c r="DI100" s="914"/>
      <c r="DJ100" s="914"/>
      <c r="DK100" s="915"/>
      <c r="DL100" s="913"/>
      <c r="DM100" s="914"/>
      <c r="DN100" s="914"/>
      <c r="DO100" s="914"/>
      <c r="DP100" s="915"/>
      <c r="DQ100" s="913"/>
      <c r="DR100" s="914"/>
      <c r="DS100" s="914"/>
      <c r="DT100" s="914"/>
      <c r="DU100" s="915"/>
      <c r="DV100" s="910"/>
      <c r="DW100" s="911"/>
      <c r="DX100" s="911"/>
      <c r="DY100" s="911"/>
      <c r="DZ100" s="916"/>
      <c r="EA100" s="91"/>
    </row>
    <row r="101" spans="1:131" ht="26.25" hidden="1" customHeight="1">
      <c r="A101" s="108"/>
      <c r="B101" s="107"/>
      <c r="C101" s="107"/>
      <c r="D101" s="107"/>
      <c r="E101" s="107"/>
      <c r="F101" s="107"/>
      <c r="G101" s="107"/>
      <c r="H101" s="107"/>
      <c r="I101" s="107"/>
      <c r="J101" s="107"/>
      <c r="K101" s="107"/>
      <c r="L101" s="107"/>
      <c r="M101" s="107"/>
      <c r="N101" s="107"/>
      <c r="O101" s="107"/>
      <c r="P101" s="107"/>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5"/>
      <c r="BA101" s="105"/>
      <c r="BB101" s="105"/>
      <c r="BC101" s="105"/>
      <c r="BD101" s="105"/>
      <c r="BE101" s="104"/>
      <c r="BF101" s="104"/>
      <c r="BG101" s="104"/>
      <c r="BH101" s="104"/>
      <c r="BI101" s="104"/>
      <c r="BJ101" s="104"/>
      <c r="BK101" s="104"/>
      <c r="BL101" s="104"/>
      <c r="BM101" s="104"/>
      <c r="BN101" s="104"/>
      <c r="BO101" s="104"/>
      <c r="BP101" s="104"/>
      <c r="BQ101" s="111">
        <v>95</v>
      </c>
      <c r="BR101" s="110"/>
      <c r="BS101" s="910"/>
      <c r="BT101" s="911"/>
      <c r="BU101" s="911"/>
      <c r="BV101" s="911"/>
      <c r="BW101" s="911"/>
      <c r="BX101" s="911"/>
      <c r="BY101" s="911"/>
      <c r="BZ101" s="911"/>
      <c r="CA101" s="911"/>
      <c r="CB101" s="911"/>
      <c r="CC101" s="911"/>
      <c r="CD101" s="911"/>
      <c r="CE101" s="911"/>
      <c r="CF101" s="911"/>
      <c r="CG101" s="912"/>
      <c r="CH101" s="913"/>
      <c r="CI101" s="914"/>
      <c r="CJ101" s="914"/>
      <c r="CK101" s="914"/>
      <c r="CL101" s="915"/>
      <c r="CM101" s="913"/>
      <c r="CN101" s="914"/>
      <c r="CO101" s="914"/>
      <c r="CP101" s="914"/>
      <c r="CQ101" s="915"/>
      <c r="CR101" s="913"/>
      <c r="CS101" s="914"/>
      <c r="CT101" s="914"/>
      <c r="CU101" s="914"/>
      <c r="CV101" s="915"/>
      <c r="CW101" s="913"/>
      <c r="CX101" s="914"/>
      <c r="CY101" s="914"/>
      <c r="CZ101" s="914"/>
      <c r="DA101" s="915"/>
      <c r="DB101" s="913"/>
      <c r="DC101" s="914"/>
      <c r="DD101" s="914"/>
      <c r="DE101" s="914"/>
      <c r="DF101" s="915"/>
      <c r="DG101" s="913"/>
      <c r="DH101" s="914"/>
      <c r="DI101" s="914"/>
      <c r="DJ101" s="914"/>
      <c r="DK101" s="915"/>
      <c r="DL101" s="913"/>
      <c r="DM101" s="914"/>
      <c r="DN101" s="914"/>
      <c r="DO101" s="914"/>
      <c r="DP101" s="915"/>
      <c r="DQ101" s="913"/>
      <c r="DR101" s="914"/>
      <c r="DS101" s="914"/>
      <c r="DT101" s="914"/>
      <c r="DU101" s="915"/>
      <c r="DV101" s="910"/>
      <c r="DW101" s="911"/>
      <c r="DX101" s="911"/>
      <c r="DY101" s="911"/>
      <c r="DZ101" s="916"/>
      <c r="EA101" s="91"/>
    </row>
    <row r="102" spans="1:131" ht="26.25" customHeight="1" thickBot="1">
      <c r="A102" s="108"/>
      <c r="B102" s="107"/>
      <c r="C102" s="107"/>
      <c r="D102" s="107"/>
      <c r="E102" s="107"/>
      <c r="F102" s="107"/>
      <c r="G102" s="107"/>
      <c r="H102" s="107"/>
      <c r="I102" s="107"/>
      <c r="J102" s="107"/>
      <c r="K102" s="107"/>
      <c r="L102" s="107"/>
      <c r="M102" s="107"/>
      <c r="N102" s="107"/>
      <c r="O102" s="107"/>
      <c r="P102" s="107"/>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5"/>
      <c r="BA102" s="105"/>
      <c r="BB102" s="105"/>
      <c r="BC102" s="105"/>
      <c r="BD102" s="105"/>
      <c r="BE102" s="104"/>
      <c r="BF102" s="104"/>
      <c r="BG102" s="104"/>
      <c r="BH102" s="104"/>
      <c r="BI102" s="104"/>
      <c r="BJ102" s="104"/>
      <c r="BK102" s="104"/>
      <c r="BL102" s="104"/>
      <c r="BM102" s="104"/>
      <c r="BN102" s="104"/>
      <c r="BO102" s="104"/>
      <c r="BP102" s="104"/>
      <c r="BQ102" s="109" t="s">
        <v>376</v>
      </c>
      <c r="BR102" s="917" t="s">
        <v>375</v>
      </c>
      <c r="BS102" s="918"/>
      <c r="BT102" s="918"/>
      <c r="BU102" s="918"/>
      <c r="BV102" s="918"/>
      <c r="BW102" s="918"/>
      <c r="BX102" s="918"/>
      <c r="BY102" s="918"/>
      <c r="BZ102" s="918"/>
      <c r="CA102" s="918"/>
      <c r="CB102" s="918"/>
      <c r="CC102" s="918"/>
      <c r="CD102" s="918"/>
      <c r="CE102" s="918"/>
      <c r="CF102" s="918"/>
      <c r="CG102" s="919"/>
      <c r="CH102" s="920"/>
      <c r="CI102" s="921"/>
      <c r="CJ102" s="921"/>
      <c r="CK102" s="921"/>
      <c r="CL102" s="922"/>
      <c r="CM102" s="920"/>
      <c r="CN102" s="921"/>
      <c r="CO102" s="921"/>
      <c r="CP102" s="921"/>
      <c r="CQ102" s="922"/>
      <c r="CR102" s="923">
        <f>SUM(CR7:CV9)</f>
        <v>86</v>
      </c>
      <c r="CS102" s="924"/>
      <c r="CT102" s="924"/>
      <c r="CU102" s="924"/>
      <c r="CV102" s="925"/>
      <c r="CW102" s="923">
        <f>SUM(CW7:DA9)</f>
        <v>45</v>
      </c>
      <c r="CX102" s="924"/>
      <c r="CY102" s="924"/>
      <c r="CZ102" s="924"/>
      <c r="DA102" s="925"/>
      <c r="DB102" s="923">
        <f>SUM(DB7:DF9)</f>
        <v>0</v>
      </c>
      <c r="DC102" s="924"/>
      <c r="DD102" s="924"/>
      <c r="DE102" s="924"/>
      <c r="DF102" s="925"/>
      <c r="DG102" s="923">
        <f>SUM(DG7:DK9)</f>
        <v>5</v>
      </c>
      <c r="DH102" s="924"/>
      <c r="DI102" s="924"/>
      <c r="DJ102" s="924"/>
      <c r="DK102" s="925"/>
      <c r="DL102" s="923">
        <f>SUM(DL7:DP9)</f>
        <v>0</v>
      </c>
      <c r="DM102" s="924"/>
      <c r="DN102" s="924"/>
      <c r="DO102" s="924"/>
      <c r="DP102" s="925"/>
      <c r="DQ102" s="923">
        <f>SUM(DQ7:DU9)</f>
        <v>0</v>
      </c>
      <c r="DR102" s="924"/>
      <c r="DS102" s="924"/>
      <c r="DT102" s="924"/>
      <c r="DU102" s="925"/>
      <c r="DV102" s="917"/>
      <c r="DW102" s="918"/>
      <c r="DX102" s="918"/>
      <c r="DY102" s="918"/>
      <c r="DZ102" s="926"/>
      <c r="EA102" s="91"/>
    </row>
    <row r="103" spans="1:131" ht="26.25" customHeight="1">
      <c r="A103" s="108"/>
      <c r="B103" s="107"/>
      <c r="C103" s="107"/>
      <c r="D103" s="107"/>
      <c r="E103" s="107"/>
      <c r="F103" s="107"/>
      <c r="G103" s="107"/>
      <c r="H103" s="107"/>
      <c r="I103" s="107"/>
      <c r="J103" s="107"/>
      <c r="K103" s="107"/>
      <c r="L103" s="107"/>
      <c r="M103" s="107"/>
      <c r="N103" s="107"/>
      <c r="O103" s="107"/>
      <c r="P103" s="107"/>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5"/>
      <c r="BA103" s="105"/>
      <c r="BB103" s="105"/>
      <c r="BC103" s="105"/>
      <c r="BD103" s="105"/>
      <c r="BE103" s="104"/>
      <c r="BF103" s="104"/>
      <c r="BG103" s="104"/>
      <c r="BH103" s="104"/>
      <c r="BI103" s="104"/>
      <c r="BJ103" s="104"/>
      <c r="BK103" s="104"/>
      <c r="BL103" s="104"/>
      <c r="BM103" s="104"/>
      <c r="BN103" s="104"/>
      <c r="BO103" s="104"/>
      <c r="BP103" s="104"/>
      <c r="BQ103" s="903" t="s">
        <v>374</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91"/>
    </row>
    <row r="104" spans="1:131" ht="26.25" customHeight="1">
      <c r="A104" s="108"/>
      <c r="B104" s="107"/>
      <c r="C104" s="107"/>
      <c r="D104" s="107"/>
      <c r="E104" s="107"/>
      <c r="F104" s="107"/>
      <c r="G104" s="107"/>
      <c r="H104" s="107"/>
      <c r="I104" s="107"/>
      <c r="J104" s="107"/>
      <c r="K104" s="107"/>
      <c r="L104" s="107"/>
      <c r="M104" s="107"/>
      <c r="N104" s="107"/>
      <c r="O104" s="107"/>
      <c r="P104" s="107"/>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5"/>
      <c r="BA104" s="105"/>
      <c r="BB104" s="105"/>
      <c r="BC104" s="105"/>
      <c r="BD104" s="105"/>
      <c r="BE104" s="104"/>
      <c r="BF104" s="104"/>
      <c r="BG104" s="104"/>
      <c r="BH104" s="104"/>
      <c r="BI104" s="104"/>
      <c r="BJ104" s="104"/>
      <c r="BK104" s="104"/>
      <c r="BL104" s="104"/>
      <c r="BM104" s="104"/>
      <c r="BN104" s="104"/>
      <c r="BO104" s="104"/>
      <c r="BP104" s="104"/>
      <c r="BQ104" s="904" t="s">
        <v>373</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91"/>
    </row>
    <row r="105" spans="1:131" ht="11.25" customHeight="1">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c r="DA105" s="91"/>
      <c r="DB105" s="91"/>
      <c r="DC105" s="91"/>
      <c r="DD105" s="91"/>
      <c r="DE105" s="91"/>
      <c r="DF105" s="91"/>
      <c r="DG105" s="91"/>
      <c r="DH105" s="91"/>
      <c r="DI105" s="91"/>
      <c r="DJ105" s="91"/>
      <c r="DK105" s="91"/>
      <c r="DL105" s="91"/>
      <c r="DM105" s="91"/>
      <c r="DN105" s="91"/>
      <c r="DO105" s="91"/>
      <c r="DP105" s="91"/>
      <c r="DQ105" s="91"/>
      <c r="DR105" s="91"/>
      <c r="DS105" s="91"/>
      <c r="DT105" s="91"/>
      <c r="DU105" s="91"/>
      <c r="DV105" s="91"/>
      <c r="DW105" s="91"/>
      <c r="DX105" s="91"/>
      <c r="DY105" s="91"/>
      <c r="DZ105" s="91"/>
      <c r="EA105" s="91"/>
    </row>
    <row r="106" spans="1:131" ht="11.25" customHeight="1">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row>
    <row r="107" spans="1:131" s="91" customFormat="1" ht="26.25" customHeight="1" thickBot="1">
      <c r="A107" s="103" t="s">
        <v>372</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3" t="s">
        <v>371</v>
      </c>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row>
    <row r="108" spans="1:131" s="91" customFormat="1" ht="26.25" customHeight="1">
      <c r="A108" s="905" t="s">
        <v>370</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369</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91" customFormat="1" ht="26.25" customHeight="1">
      <c r="A109" s="866" t="s">
        <v>368</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76" t="s">
        <v>345</v>
      </c>
      <c r="AB109" s="867"/>
      <c r="AC109" s="867"/>
      <c r="AD109" s="867"/>
      <c r="AE109" s="868"/>
      <c r="AF109" s="876" t="s">
        <v>344</v>
      </c>
      <c r="AG109" s="867"/>
      <c r="AH109" s="867"/>
      <c r="AI109" s="867"/>
      <c r="AJ109" s="868"/>
      <c r="AK109" s="876" t="s">
        <v>204</v>
      </c>
      <c r="AL109" s="867"/>
      <c r="AM109" s="867"/>
      <c r="AN109" s="867"/>
      <c r="AO109" s="868"/>
      <c r="AP109" s="876" t="s">
        <v>343</v>
      </c>
      <c r="AQ109" s="867"/>
      <c r="AR109" s="867"/>
      <c r="AS109" s="867"/>
      <c r="AT109" s="908"/>
      <c r="AU109" s="866" t="s">
        <v>368</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76" t="s">
        <v>345</v>
      </c>
      <c r="BR109" s="867"/>
      <c r="BS109" s="867"/>
      <c r="BT109" s="867"/>
      <c r="BU109" s="868"/>
      <c r="BV109" s="876" t="s">
        <v>344</v>
      </c>
      <c r="BW109" s="867"/>
      <c r="BX109" s="867"/>
      <c r="BY109" s="867"/>
      <c r="BZ109" s="868"/>
      <c r="CA109" s="876" t="s">
        <v>204</v>
      </c>
      <c r="CB109" s="867"/>
      <c r="CC109" s="867"/>
      <c r="CD109" s="867"/>
      <c r="CE109" s="868"/>
      <c r="CF109" s="909" t="s">
        <v>343</v>
      </c>
      <c r="CG109" s="909"/>
      <c r="CH109" s="909"/>
      <c r="CI109" s="909"/>
      <c r="CJ109" s="909"/>
      <c r="CK109" s="876" t="s">
        <v>346</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76" t="s">
        <v>345</v>
      </c>
      <c r="DH109" s="867"/>
      <c r="DI109" s="867"/>
      <c r="DJ109" s="867"/>
      <c r="DK109" s="868"/>
      <c r="DL109" s="876" t="s">
        <v>344</v>
      </c>
      <c r="DM109" s="867"/>
      <c r="DN109" s="867"/>
      <c r="DO109" s="867"/>
      <c r="DP109" s="868"/>
      <c r="DQ109" s="876" t="s">
        <v>204</v>
      </c>
      <c r="DR109" s="867"/>
      <c r="DS109" s="867"/>
      <c r="DT109" s="867"/>
      <c r="DU109" s="868"/>
      <c r="DV109" s="876" t="s">
        <v>343</v>
      </c>
      <c r="DW109" s="867"/>
      <c r="DX109" s="867"/>
      <c r="DY109" s="867"/>
      <c r="DZ109" s="908"/>
    </row>
    <row r="110" spans="1:131" s="91" customFormat="1" ht="26.25" customHeight="1">
      <c r="A110" s="771" t="s">
        <v>367</v>
      </c>
      <c r="B110" s="772"/>
      <c r="C110" s="772"/>
      <c r="D110" s="772"/>
      <c r="E110" s="772"/>
      <c r="F110" s="772"/>
      <c r="G110" s="772"/>
      <c r="H110" s="772"/>
      <c r="I110" s="772"/>
      <c r="J110" s="772"/>
      <c r="K110" s="772"/>
      <c r="L110" s="772"/>
      <c r="M110" s="772"/>
      <c r="N110" s="772"/>
      <c r="O110" s="772"/>
      <c r="P110" s="772"/>
      <c r="Q110" s="772"/>
      <c r="R110" s="772"/>
      <c r="S110" s="772"/>
      <c r="T110" s="772"/>
      <c r="U110" s="772"/>
      <c r="V110" s="772"/>
      <c r="W110" s="772"/>
      <c r="X110" s="772"/>
      <c r="Y110" s="772"/>
      <c r="Z110" s="773"/>
      <c r="AA110" s="842">
        <v>357350</v>
      </c>
      <c r="AB110" s="843"/>
      <c r="AC110" s="843"/>
      <c r="AD110" s="843"/>
      <c r="AE110" s="844"/>
      <c r="AF110" s="845">
        <v>357523</v>
      </c>
      <c r="AG110" s="843"/>
      <c r="AH110" s="843"/>
      <c r="AI110" s="843"/>
      <c r="AJ110" s="844"/>
      <c r="AK110" s="845">
        <v>351001</v>
      </c>
      <c r="AL110" s="843"/>
      <c r="AM110" s="843"/>
      <c r="AN110" s="843"/>
      <c r="AO110" s="844"/>
      <c r="AP110" s="846">
        <v>7.6</v>
      </c>
      <c r="AQ110" s="847"/>
      <c r="AR110" s="847"/>
      <c r="AS110" s="847"/>
      <c r="AT110" s="848"/>
      <c r="AU110" s="894" t="s">
        <v>366</v>
      </c>
      <c r="AV110" s="895"/>
      <c r="AW110" s="895"/>
      <c r="AX110" s="895"/>
      <c r="AY110" s="895"/>
      <c r="AZ110" s="796" t="s">
        <v>365</v>
      </c>
      <c r="BA110" s="772"/>
      <c r="BB110" s="772"/>
      <c r="BC110" s="772"/>
      <c r="BD110" s="772"/>
      <c r="BE110" s="772"/>
      <c r="BF110" s="772"/>
      <c r="BG110" s="772"/>
      <c r="BH110" s="772"/>
      <c r="BI110" s="772"/>
      <c r="BJ110" s="772"/>
      <c r="BK110" s="772"/>
      <c r="BL110" s="772"/>
      <c r="BM110" s="772"/>
      <c r="BN110" s="772"/>
      <c r="BO110" s="772"/>
      <c r="BP110" s="773"/>
      <c r="BQ110" s="797">
        <v>2912648</v>
      </c>
      <c r="BR110" s="798"/>
      <c r="BS110" s="798"/>
      <c r="BT110" s="798"/>
      <c r="BU110" s="798"/>
      <c r="BV110" s="798">
        <v>2630033</v>
      </c>
      <c r="BW110" s="798"/>
      <c r="BX110" s="798"/>
      <c r="BY110" s="798"/>
      <c r="BZ110" s="798"/>
      <c r="CA110" s="798">
        <v>2444582</v>
      </c>
      <c r="CB110" s="798"/>
      <c r="CC110" s="798"/>
      <c r="CD110" s="798"/>
      <c r="CE110" s="798"/>
      <c r="CF110" s="857">
        <v>52.9</v>
      </c>
      <c r="CG110" s="858"/>
      <c r="CH110" s="858"/>
      <c r="CI110" s="858"/>
      <c r="CJ110" s="858"/>
      <c r="CK110" s="900" t="s">
        <v>341</v>
      </c>
      <c r="CL110" s="837"/>
      <c r="CM110" s="796" t="s">
        <v>340</v>
      </c>
      <c r="CN110" s="772"/>
      <c r="CO110" s="772"/>
      <c r="CP110" s="772"/>
      <c r="CQ110" s="772"/>
      <c r="CR110" s="772"/>
      <c r="CS110" s="772"/>
      <c r="CT110" s="772"/>
      <c r="CU110" s="772"/>
      <c r="CV110" s="772"/>
      <c r="CW110" s="772"/>
      <c r="CX110" s="772"/>
      <c r="CY110" s="772"/>
      <c r="CZ110" s="772"/>
      <c r="DA110" s="772"/>
      <c r="DB110" s="772"/>
      <c r="DC110" s="772"/>
      <c r="DD110" s="772"/>
      <c r="DE110" s="772"/>
      <c r="DF110" s="773"/>
      <c r="DG110" s="797" t="s">
        <v>46</v>
      </c>
      <c r="DH110" s="798"/>
      <c r="DI110" s="798"/>
      <c r="DJ110" s="798"/>
      <c r="DK110" s="798"/>
      <c r="DL110" s="798" t="s">
        <v>46</v>
      </c>
      <c r="DM110" s="798"/>
      <c r="DN110" s="798"/>
      <c r="DO110" s="798"/>
      <c r="DP110" s="798"/>
      <c r="DQ110" s="798" t="s">
        <v>46</v>
      </c>
      <c r="DR110" s="798"/>
      <c r="DS110" s="798"/>
      <c r="DT110" s="798"/>
      <c r="DU110" s="798"/>
      <c r="DV110" s="799" t="s">
        <v>46</v>
      </c>
      <c r="DW110" s="799"/>
      <c r="DX110" s="799"/>
      <c r="DY110" s="799"/>
      <c r="DZ110" s="800"/>
    </row>
    <row r="111" spans="1:131" s="91" customFormat="1" ht="26.25" customHeight="1">
      <c r="A111" s="734" t="s">
        <v>364</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t="s">
        <v>46</v>
      </c>
      <c r="AB111" s="882"/>
      <c r="AC111" s="882"/>
      <c r="AD111" s="882"/>
      <c r="AE111" s="883"/>
      <c r="AF111" s="884" t="s">
        <v>46</v>
      </c>
      <c r="AG111" s="882"/>
      <c r="AH111" s="882"/>
      <c r="AI111" s="882"/>
      <c r="AJ111" s="883"/>
      <c r="AK111" s="884" t="s">
        <v>46</v>
      </c>
      <c r="AL111" s="882"/>
      <c r="AM111" s="882"/>
      <c r="AN111" s="882"/>
      <c r="AO111" s="883"/>
      <c r="AP111" s="885" t="s">
        <v>46</v>
      </c>
      <c r="AQ111" s="886"/>
      <c r="AR111" s="886"/>
      <c r="AS111" s="886"/>
      <c r="AT111" s="887"/>
      <c r="AU111" s="896"/>
      <c r="AV111" s="897"/>
      <c r="AW111" s="897"/>
      <c r="AX111" s="897"/>
      <c r="AY111" s="897"/>
      <c r="AZ111" s="783" t="s">
        <v>363</v>
      </c>
      <c r="BA111" s="747"/>
      <c r="BB111" s="747"/>
      <c r="BC111" s="747"/>
      <c r="BD111" s="747"/>
      <c r="BE111" s="747"/>
      <c r="BF111" s="747"/>
      <c r="BG111" s="747"/>
      <c r="BH111" s="747"/>
      <c r="BI111" s="747"/>
      <c r="BJ111" s="747"/>
      <c r="BK111" s="747"/>
      <c r="BL111" s="747"/>
      <c r="BM111" s="747"/>
      <c r="BN111" s="747"/>
      <c r="BO111" s="747"/>
      <c r="BP111" s="748"/>
      <c r="BQ111" s="801">
        <v>7643</v>
      </c>
      <c r="BR111" s="757"/>
      <c r="BS111" s="757"/>
      <c r="BT111" s="757"/>
      <c r="BU111" s="757"/>
      <c r="BV111" s="757">
        <v>6369</v>
      </c>
      <c r="BW111" s="757"/>
      <c r="BX111" s="757"/>
      <c r="BY111" s="757"/>
      <c r="BZ111" s="757"/>
      <c r="CA111" s="757">
        <v>5095</v>
      </c>
      <c r="CB111" s="757"/>
      <c r="CC111" s="757"/>
      <c r="CD111" s="757"/>
      <c r="CE111" s="757"/>
      <c r="CF111" s="827">
        <v>0.1</v>
      </c>
      <c r="CG111" s="828"/>
      <c r="CH111" s="828"/>
      <c r="CI111" s="828"/>
      <c r="CJ111" s="828"/>
      <c r="CK111" s="901"/>
      <c r="CL111" s="839"/>
      <c r="CM111" s="783" t="s">
        <v>338</v>
      </c>
      <c r="CN111" s="747"/>
      <c r="CO111" s="747"/>
      <c r="CP111" s="747"/>
      <c r="CQ111" s="747"/>
      <c r="CR111" s="747"/>
      <c r="CS111" s="747"/>
      <c r="CT111" s="747"/>
      <c r="CU111" s="747"/>
      <c r="CV111" s="747"/>
      <c r="CW111" s="747"/>
      <c r="CX111" s="747"/>
      <c r="CY111" s="747"/>
      <c r="CZ111" s="747"/>
      <c r="DA111" s="747"/>
      <c r="DB111" s="747"/>
      <c r="DC111" s="747"/>
      <c r="DD111" s="747"/>
      <c r="DE111" s="747"/>
      <c r="DF111" s="748"/>
      <c r="DG111" s="801" t="s">
        <v>46</v>
      </c>
      <c r="DH111" s="757"/>
      <c r="DI111" s="757"/>
      <c r="DJ111" s="757"/>
      <c r="DK111" s="757"/>
      <c r="DL111" s="757" t="s">
        <v>46</v>
      </c>
      <c r="DM111" s="757"/>
      <c r="DN111" s="757"/>
      <c r="DO111" s="757"/>
      <c r="DP111" s="757"/>
      <c r="DQ111" s="757" t="s">
        <v>46</v>
      </c>
      <c r="DR111" s="757"/>
      <c r="DS111" s="757"/>
      <c r="DT111" s="757"/>
      <c r="DU111" s="757"/>
      <c r="DV111" s="758" t="s">
        <v>46</v>
      </c>
      <c r="DW111" s="758"/>
      <c r="DX111" s="758"/>
      <c r="DY111" s="758"/>
      <c r="DZ111" s="759"/>
    </row>
    <row r="112" spans="1:131" s="91" customFormat="1" ht="26.25" customHeight="1">
      <c r="A112" s="888" t="s">
        <v>362</v>
      </c>
      <c r="B112" s="889"/>
      <c r="C112" s="747" t="s">
        <v>361</v>
      </c>
      <c r="D112" s="747"/>
      <c r="E112" s="747"/>
      <c r="F112" s="747"/>
      <c r="G112" s="747"/>
      <c r="H112" s="747"/>
      <c r="I112" s="747"/>
      <c r="J112" s="747"/>
      <c r="K112" s="747"/>
      <c r="L112" s="747"/>
      <c r="M112" s="747"/>
      <c r="N112" s="747"/>
      <c r="O112" s="747"/>
      <c r="P112" s="747"/>
      <c r="Q112" s="747"/>
      <c r="R112" s="747"/>
      <c r="S112" s="747"/>
      <c r="T112" s="747"/>
      <c r="U112" s="747"/>
      <c r="V112" s="747"/>
      <c r="W112" s="747"/>
      <c r="X112" s="747"/>
      <c r="Y112" s="747"/>
      <c r="Z112" s="748"/>
      <c r="AA112" s="739" t="s">
        <v>46</v>
      </c>
      <c r="AB112" s="740"/>
      <c r="AC112" s="740"/>
      <c r="AD112" s="740"/>
      <c r="AE112" s="741"/>
      <c r="AF112" s="742" t="s">
        <v>46</v>
      </c>
      <c r="AG112" s="740"/>
      <c r="AH112" s="740"/>
      <c r="AI112" s="740"/>
      <c r="AJ112" s="741"/>
      <c r="AK112" s="742" t="s">
        <v>46</v>
      </c>
      <c r="AL112" s="740"/>
      <c r="AM112" s="740"/>
      <c r="AN112" s="740"/>
      <c r="AO112" s="741"/>
      <c r="AP112" s="784" t="s">
        <v>46</v>
      </c>
      <c r="AQ112" s="785"/>
      <c r="AR112" s="785"/>
      <c r="AS112" s="785"/>
      <c r="AT112" s="786"/>
      <c r="AU112" s="896"/>
      <c r="AV112" s="897"/>
      <c r="AW112" s="897"/>
      <c r="AX112" s="897"/>
      <c r="AY112" s="897"/>
      <c r="AZ112" s="783" t="s">
        <v>360</v>
      </c>
      <c r="BA112" s="747"/>
      <c r="BB112" s="747"/>
      <c r="BC112" s="747"/>
      <c r="BD112" s="747"/>
      <c r="BE112" s="747"/>
      <c r="BF112" s="747"/>
      <c r="BG112" s="747"/>
      <c r="BH112" s="747"/>
      <c r="BI112" s="747"/>
      <c r="BJ112" s="747"/>
      <c r="BK112" s="747"/>
      <c r="BL112" s="747"/>
      <c r="BM112" s="747"/>
      <c r="BN112" s="747"/>
      <c r="BO112" s="747"/>
      <c r="BP112" s="748"/>
      <c r="BQ112" s="801">
        <v>3556977</v>
      </c>
      <c r="BR112" s="757"/>
      <c r="BS112" s="757"/>
      <c r="BT112" s="757"/>
      <c r="BU112" s="757"/>
      <c r="BV112" s="757">
        <v>3226870</v>
      </c>
      <c r="BW112" s="757"/>
      <c r="BX112" s="757"/>
      <c r="BY112" s="757"/>
      <c r="BZ112" s="757"/>
      <c r="CA112" s="757">
        <v>3026362</v>
      </c>
      <c r="CB112" s="757"/>
      <c r="CC112" s="757"/>
      <c r="CD112" s="757"/>
      <c r="CE112" s="757"/>
      <c r="CF112" s="827">
        <v>65.5</v>
      </c>
      <c r="CG112" s="828"/>
      <c r="CH112" s="828"/>
      <c r="CI112" s="828"/>
      <c r="CJ112" s="828"/>
      <c r="CK112" s="901"/>
      <c r="CL112" s="839"/>
      <c r="CM112" s="783" t="s">
        <v>359</v>
      </c>
      <c r="CN112" s="747"/>
      <c r="CO112" s="747"/>
      <c r="CP112" s="747"/>
      <c r="CQ112" s="747"/>
      <c r="CR112" s="747"/>
      <c r="CS112" s="747"/>
      <c r="CT112" s="747"/>
      <c r="CU112" s="747"/>
      <c r="CV112" s="747"/>
      <c r="CW112" s="747"/>
      <c r="CX112" s="747"/>
      <c r="CY112" s="747"/>
      <c r="CZ112" s="747"/>
      <c r="DA112" s="747"/>
      <c r="DB112" s="747"/>
      <c r="DC112" s="747"/>
      <c r="DD112" s="747"/>
      <c r="DE112" s="747"/>
      <c r="DF112" s="748"/>
      <c r="DG112" s="801" t="s">
        <v>46</v>
      </c>
      <c r="DH112" s="757"/>
      <c r="DI112" s="757"/>
      <c r="DJ112" s="757"/>
      <c r="DK112" s="757"/>
      <c r="DL112" s="757" t="s">
        <v>46</v>
      </c>
      <c r="DM112" s="757"/>
      <c r="DN112" s="757"/>
      <c r="DO112" s="757"/>
      <c r="DP112" s="757"/>
      <c r="DQ112" s="757" t="s">
        <v>46</v>
      </c>
      <c r="DR112" s="757"/>
      <c r="DS112" s="757"/>
      <c r="DT112" s="757"/>
      <c r="DU112" s="757"/>
      <c r="DV112" s="758" t="s">
        <v>46</v>
      </c>
      <c r="DW112" s="758"/>
      <c r="DX112" s="758"/>
      <c r="DY112" s="758"/>
      <c r="DZ112" s="759"/>
    </row>
    <row r="113" spans="1:130" s="91" customFormat="1" ht="26.25" customHeight="1">
      <c r="A113" s="890"/>
      <c r="B113" s="891"/>
      <c r="C113" s="747" t="s">
        <v>358</v>
      </c>
      <c r="D113" s="747"/>
      <c r="E113" s="747"/>
      <c r="F113" s="747"/>
      <c r="G113" s="747"/>
      <c r="H113" s="747"/>
      <c r="I113" s="747"/>
      <c r="J113" s="747"/>
      <c r="K113" s="747"/>
      <c r="L113" s="747"/>
      <c r="M113" s="747"/>
      <c r="N113" s="747"/>
      <c r="O113" s="747"/>
      <c r="P113" s="747"/>
      <c r="Q113" s="747"/>
      <c r="R113" s="747"/>
      <c r="S113" s="747"/>
      <c r="T113" s="747"/>
      <c r="U113" s="747"/>
      <c r="V113" s="747"/>
      <c r="W113" s="747"/>
      <c r="X113" s="747"/>
      <c r="Y113" s="747"/>
      <c r="Z113" s="748"/>
      <c r="AA113" s="881">
        <v>286306</v>
      </c>
      <c r="AB113" s="882"/>
      <c r="AC113" s="882"/>
      <c r="AD113" s="882"/>
      <c r="AE113" s="883"/>
      <c r="AF113" s="884">
        <v>284167</v>
      </c>
      <c r="AG113" s="882"/>
      <c r="AH113" s="882"/>
      <c r="AI113" s="882"/>
      <c r="AJ113" s="883"/>
      <c r="AK113" s="884">
        <v>292062</v>
      </c>
      <c r="AL113" s="882"/>
      <c r="AM113" s="882"/>
      <c r="AN113" s="882"/>
      <c r="AO113" s="883"/>
      <c r="AP113" s="885">
        <v>6.3</v>
      </c>
      <c r="AQ113" s="886"/>
      <c r="AR113" s="886"/>
      <c r="AS113" s="886"/>
      <c r="AT113" s="887"/>
      <c r="AU113" s="896"/>
      <c r="AV113" s="897"/>
      <c r="AW113" s="897"/>
      <c r="AX113" s="897"/>
      <c r="AY113" s="897"/>
      <c r="AZ113" s="783" t="s">
        <v>357</v>
      </c>
      <c r="BA113" s="747"/>
      <c r="BB113" s="747"/>
      <c r="BC113" s="747"/>
      <c r="BD113" s="747"/>
      <c r="BE113" s="747"/>
      <c r="BF113" s="747"/>
      <c r="BG113" s="747"/>
      <c r="BH113" s="747"/>
      <c r="BI113" s="747"/>
      <c r="BJ113" s="747"/>
      <c r="BK113" s="747"/>
      <c r="BL113" s="747"/>
      <c r="BM113" s="747"/>
      <c r="BN113" s="747"/>
      <c r="BO113" s="747"/>
      <c r="BP113" s="748"/>
      <c r="BQ113" s="801">
        <v>422395</v>
      </c>
      <c r="BR113" s="757"/>
      <c r="BS113" s="757"/>
      <c r="BT113" s="757"/>
      <c r="BU113" s="757"/>
      <c r="BV113" s="757">
        <v>441173</v>
      </c>
      <c r="BW113" s="757"/>
      <c r="BX113" s="757"/>
      <c r="BY113" s="757"/>
      <c r="BZ113" s="757"/>
      <c r="CA113" s="757">
        <v>490283</v>
      </c>
      <c r="CB113" s="757"/>
      <c r="CC113" s="757"/>
      <c r="CD113" s="757"/>
      <c r="CE113" s="757"/>
      <c r="CF113" s="827">
        <v>10.6</v>
      </c>
      <c r="CG113" s="828"/>
      <c r="CH113" s="828"/>
      <c r="CI113" s="828"/>
      <c r="CJ113" s="828"/>
      <c r="CK113" s="901"/>
      <c r="CL113" s="839"/>
      <c r="CM113" s="783" t="s">
        <v>356</v>
      </c>
      <c r="CN113" s="747"/>
      <c r="CO113" s="747"/>
      <c r="CP113" s="747"/>
      <c r="CQ113" s="747"/>
      <c r="CR113" s="747"/>
      <c r="CS113" s="747"/>
      <c r="CT113" s="747"/>
      <c r="CU113" s="747"/>
      <c r="CV113" s="747"/>
      <c r="CW113" s="747"/>
      <c r="CX113" s="747"/>
      <c r="CY113" s="747"/>
      <c r="CZ113" s="747"/>
      <c r="DA113" s="747"/>
      <c r="DB113" s="747"/>
      <c r="DC113" s="747"/>
      <c r="DD113" s="747"/>
      <c r="DE113" s="747"/>
      <c r="DF113" s="748"/>
      <c r="DG113" s="739" t="s">
        <v>46</v>
      </c>
      <c r="DH113" s="740"/>
      <c r="DI113" s="740"/>
      <c r="DJ113" s="740"/>
      <c r="DK113" s="741"/>
      <c r="DL113" s="742" t="s">
        <v>46</v>
      </c>
      <c r="DM113" s="740"/>
      <c r="DN113" s="740"/>
      <c r="DO113" s="740"/>
      <c r="DP113" s="741"/>
      <c r="DQ113" s="742" t="s">
        <v>46</v>
      </c>
      <c r="DR113" s="740"/>
      <c r="DS113" s="740"/>
      <c r="DT113" s="740"/>
      <c r="DU113" s="741"/>
      <c r="DV113" s="784" t="s">
        <v>46</v>
      </c>
      <c r="DW113" s="785"/>
      <c r="DX113" s="785"/>
      <c r="DY113" s="785"/>
      <c r="DZ113" s="786"/>
    </row>
    <row r="114" spans="1:130" s="91" customFormat="1" ht="26.25" customHeight="1">
      <c r="A114" s="890"/>
      <c r="B114" s="891"/>
      <c r="C114" s="747" t="s">
        <v>355</v>
      </c>
      <c r="D114" s="747"/>
      <c r="E114" s="747"/>
      <c r="F114" s="747"/>
      <c r="G114" s="747"/>
      <c r="H114" s="747"/>
      <c r="I114" s="747"/>
      <c r="J114" s="747"/>
      <c r="K114" s="747"/>
      <c r="L114" s="747"/>
      <c r="M114" s="747"/>
      <c r="N114" s="747"/>
      <c r="O114" s="747"/>
      <c r="P114" s="747"/>
      <c r="Q114" s="747"/>
      <c r="R114" s="747"/>
      <c r="S114" s="747"/>
      <c r="T114" s="747"/>
      <c r="U114" s="747"/>
      <c r="V114" s="747"/>
      <c r="W114" s="747"/>
      <c r="X114" s="747"/>
      <c r="Y114" s="747"/>
      <c r="Z114" s="748"/>
      <c r="AA114" s="739">
        <v>13453</v>
      </c>
      <c r="AB114" s="740"/>
      <c r="AC114" s="740"/>
      <c r="AD114" s="740"/>
      <c r="AE114" s="741"/>
      <c r="AF114" s="742">
        <v>16347</v>
      </c>
      <c r="AG114" s="740"/>
      <c r="AH114" s="740"/>
      <c r="AI114" s="740"/>
      <c r="AJ114" s="741"/>
      <c r="AK114" s="742">
        <v>17907</v>
      </c>
      <c r="AL114" s="740"/>
      <c r="AM114" s="740"/>
      <c r="AN114" s="740"/>
      <c r="AO114" s="741"/>
      <c r="AP114" s="784">
        <v>0.4</v>
      </c>
      <c r="AQ114" s="785"/>
      <c r="AR114" s="785"/>
      <c r="AS114" s="785"/>
      <c r="AT114" s="786"/>
      <c r="AU114" s="896"/>
      <c r="AV114" s="897"/>
      <c r="AW114" s="897"/>
      <c r="AX114" s="897"/>
      <c r="AY114" s="897"/>
      <c r="AZ114" s="783" t="s">
        <v>354</v>
      </c>
      <c r="BA114" s="747"/>
      <c r="BB114" s="747"/>
      <c r="BC114" s="747"/>
      <c r="BD114" s="747"/>
      <c r="BE114" s="747"/>
      <c r="BF114" s="747"/>
      <c r="BG114" s="747"/>
      <c r="BH114" s="747"/>
      <c r="BI114" s="747"/>
      <c r="BJ114" s="747"/>
      <c r="BK114" s="747"/>
      <c r="BL114" s="747"/>
      <c r="BM114" s="747"/>
      <c r="BN114" s="747"/>
      <c r="BO114" s="747"/>
      <c r="BP114" s="748"/>
      <c r="BQ114" s="801">
        <v>648060</v>
      </c>
      <c r="BR114" s="757"/>
      <c r="BS114" s="757"/>
      <c r="BT114" s="757"/>
      <c r="BU114" s="757"/>
      <c r="BV114" s="757">
        <v>532264</v>
      </c>
      <c r="BW114" s="757"/>
      <c r="BX114" s="757"/>
      <c r="BY114" s="757"/>
      <c r="BZ114" s="757"/>
      <c r="CA114" s="757">
        <v>517925</v>
      </c>
      <c r="CB114" s="757"/>
      <c r="CC114" s="757"/>
      <c r="CD114" s="757"/>
      <c r="CE114" s="757"/>
      <c r="CF114" s="827">
        <v>11.2</v>
      </c>
      <c r="CG114" s="828"/>
      <c r="CH114" s="828"/>
      <c r="CI114" s="828"/>
      <c r="CJ114" s="828"/>
      <c r="CK114" s="901"/>
      <c r="CL114" s="839"/>
      <c r="CM114" s="783" t="s">
        <v>330</v>
      </c>
      <c r="CN114" s="747"/>
      <c r="CO114" s="747"/>
      <c r="CP114" s="747"/>
      <c r="CQ114" s="747"/>
      <c r="CR114" s="747"/>
      <c r="CS114" s="747"/>
      <c r="CT114" s="747"/>
      <c r="CU114" s="747"/>
      <c r="CV114" s="747"/>
      <c r="CW114" s="747"/>
      <c r="CX114" s="747"/>
      <c r="CY114" s="747"/>
      <c r="CZ114" s="747"/>
      <c r="DA114" s="747"/>
      <c r="DB114" s="747"/>
      <c r="DC114" s="747"/>
      <c r="DD114" s="747"/>
      <c r="DE114" s="747"/>
      <c r="DF114" s="748"/>
      <c r="DG114" s="739" t="s">
        <v>46</v>
      </c>
      <c r="DH114" s="740"/>
      <c r="DI114" s="740"/>
      <c r="DJ114" s="740"/>
      <c r="DK114" s="741"/>
      <c r="DL114" s="742" t="s">
        <v>46</v>
      </c>
      <c r="DM114" s="740"/>
      <c r="DN114" s="740"/>
      <c r="DO114" s="740"/>
      <c r="DP114" s="741"/>
      <c r="DQ114" s="742" t="s">
        <v>46</v>
      </c>
      <c r="DR114" s="740"/>
      <c r="DS114" s="740"/>
      <c r="DT114" s="740"/>
      <c r="DU114" s="741"/>
      <c r="DV114" s="784" t="s">
        <v>46</v>
      </c>
      <c r="DW114" s="785"/>
      <c r="DX114" s="785"/>
      <c r="DY114" s="785"/>
      <c r="DZ114" s="786"/>
    </row>
    <row r="115" spans="1:130" s="91" customFormat="1" ht="26.25" customHeight="1">
      <c r="A115" s="890"/>
      <c r="B115" s="891"/>
      <c r="C115" s="747" t="s">
        <v>353</v>
      </c>
      <c r="D115" s="747"/>
      <c r="E115" s="747"/>
      <c r="F115" s="747"/>
      <c r="G115" s="747"/>
      <c r="H115" s="747"/>
      <c r="I115" s="747"/>
      <c r="J115" s="747"/>
      <c r="K115" s="747"/>
      <c r="L115" s="747"/>
      <c r="M115" s="747"/>
      <c r="N115" s="747"/>
      <c r="O115" s="747"/>
      <c r="P115" s="747"/>
      <c r="Q115" s="747"/>
      <c r="R115" s="747"/>
      <c r="S115" s="747"/>
      <c r="T115" s="747"/>
      <c r="U115" s="747"/>
      <c r="V115" s="747"/>
      <c r="W115" s="747"/>
      <c r="X115" s="747"/>
      <c r="Y115" s="747"/>
      <c r="Z115" s="748"/>
      <c r="AA115" s="881">
        <v>9392</v>
      </c>
      <c r="AB115" s="882"/>
      <c r="AC115" s="882"/>
      <c r="AD115" s="882"/>
      <c r="AE115" s="883"/>
      <c r="AF115" s="884">
        <v>1289</v>
      </c>
      <c r="AG115" s="882"/>
      <c r="AH115" s="882"/>
      <c r="AI115" s="882"/>
      <c r="AJ115" s="883"/>
      <c r="AK115" s="884">
        <v>1286</v>
      </c>
      <c r="AL115" s="882"/>
      <c r="AM115" s="882"/>
      <c r="AN115" s="882"/>
      <c r="AO115" s="883"/>
      <c r="AP115" s="885">
        <v>0</v>
      </c>
      <c r="AQ115" s="886"/>
      <c r="AR115" s="886"/>
      <c r="AS115" s="886"/>
      <c r="AT115" s="887"/>
      <c r="AU115" s="896"/>
      <c r="AV115" s="897"/>
      <c r="AW115" s="897"/>
      <c r="AX115" s="897"/>
      <c r="AY115" s="897"/>
      <c r="AZ115" s="783" t="s">
        <v>352</v>
      </c>
      <c r="BA115" s="747"/>
      <c r="BB115" s="747"/>
      <c r="BC115" s="747"/>
      <c r="BD115" s="747"/>
      <c r="BE115" s="747"/>
      <c r="BF115" s="747"/>
      <c r="BG115" s="747"/>
      <c r="BH115" s="747"/>
      <c r="BI115" s="747"/>
      <c r="BJ115" s="747"/>
      <c r="BK115" s="747"/>
      <c r="BL115" s="747"/>
      <c r="BM115" s="747"/>
      <c r="BN115" s="747"/>
      <c r="BO115" s="747"/>
      <c r="BP115" s="748"/>
      <c r="BQ115" s="801" t="s">
        <v>46</v>
      </c>
      <c r="BR115" s="757"/>
      <c r="BS115" s="757"/>
      <c r="BT115" s="757"/>
      <c r="BU115" s="757"/>
      <c r="BV115" s="757" t="s">
        <v>46</v>
      </c>
      <c r="BW115" s="757"/>
      <c r="BX115" s="757"/>
      <c r="BY115" s="757"/>
      <c r="BZ115" s="757"/>
      <c r="CA115" s="757" t="s">
        <v>46</v>
      </c>
      <c r="CB115" s="757"/>
      <c r="CC115" s="757"/>
      <c r="CD115" s="757"/>
      <c r="CE115" s="757"/>
      <c r="CF115" s="827" t="s">
        <v>46</v>
      </c>
      <c r="CG115" s="828"/>
      <c r="CH115" s="828"/>
      <c r="CI115" s="828"/>
      <c r="CJ115" s="828"/>
      <c r="CK115" s="901"/>
      <c r="CL115" s="839"/>
      <c r="CM115" s="783" t="s">
        <v>351</v>
      </c>
      <c r="CN115" s="747"/>
      <c r="CO115" s="747"/>
      <c r="CP115" s="747"/>
      <c r="CQ115" s="747"/>
      <c r="CR115" s="747"/>
      <c r="CS115" s="747"/>
      <c r="CT115" s="747"/>
      <c r="CU115" s="747"/>
      <c r="CV115" s="747"/>
      <c r="CW115" s="747"/>
      <c r="CX115" s="747"/>
      <c r="CY115" s="747"/>
      <c r="CZ115" s="747"/>
      <c r="DA115" s="747"/>
      <c r="DB115" s="747"/>
      <c r="DC115" s="747"/>
      <c r="DD115" s="747"/>
      <c r="DE115" s="747"/>
      <c r="DF115" s="748"/>
      <c r="DG115" s="739">
        <v>7643</v>
      </c>
      <c r="DH115" s="740"/>
      <c r="DI115" s="740"/>
      <c r="DJ115" s="740"/>
      <c r="DK115" s="741"/>
      <c r="DL115" s="742">
        <v>6369</v>
      </c>
      <c r="DM115" s="740"/>
      <c r="DN115" s="740"/>
      <c r="DO115" s="740"/>
      <c r="DP115" s="741"/>
      <c r="DQ115" s="742">
        <v>5095</v>
      </c>
      <c r="DR115" s="740"/>
      <c r="DS115" s="740"/>
      <c r="DT115" s="740"/>
      <c r="DU115" s="741"/>
      <c r="DV115" s="784">
        <v>0.1</v>
      </c>
      <c r="DW115" s="785"/>
      <c r="DX115" s="785"/>
      <c r="DY115" s="785"/>
      <c r="DZ115" s="786"/>
    </row>
    <row r="116" spans="1:130" s="91" customFormat="1" ht="26.25" customHeight="1">
      <c r="A116" s="892"/>
      <c r="B116" s="893"/>
      <c r="C116" s="803" t="s">
        <v>350</v>
      </c>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804"/>
      <c r="AA116" s="739" t="s">
        <v>46</v>
      </c>
      <c r="AB116" s="740"/>
      <c r="AC116" s="740"/>
      <c r="AD116" s="740"/>
      <c r="AE116" s="741"/>
      <c r="AF116" s="742" t="s">
        <v>46</v>
      </c>
      <c r="AG116" s="740"/>
      <c r="AH116" s="740"/>
      <c r="AI116" s="740"/>
      <c r="AJ116" s="741"/>
      <c r="AK116" s="742" t="s">
        <v>46</v>
      </c>
      <c r="AL116" s="740"/>
      <c r="AM116" s="740"/>
      <c r="AN116" s="740"/>
      <c r="AO116" s="741"/>
      <c r="AP116" s="784" t="s">
        <v>46</v>
      </c>
      <c r="AQ116" s="785"/>
      <c r="AR116" s="785"/>
      <c r="AS116" s="785"/>
      <c r="AT116" s="786"/>
      <c r="AU116" s="896"/>
      <c r="AV116" s="897"/>
      <c r="AW116" s="897"/>
      <c r="AX116" s="897"/>
      <c r="AY116" s="897"/>
      <c r="AZ116" s="829" t="s">
        <v>349</v>
      </c>
      <c r="BA116" s="830"/>
      <c r="BB116" s="830"/>
      <c r="BC116" s="830"/>
      <c r="BD116" s="830"/>
      <c r="BE116" s="830"/>
      <c r="BF116" s="830"/>
      <c r="BG116" s="830"/>
      <c r="BH116" s="830"/>
      <c r="BI116" s="830"/>
      <c r="BJ116" s="830"/>
      <c r="BK116" s="830"/>
      <c r="BL116" s="830"/>
      <c r="BM116" s="830"/>
      <c r="BN116" s="830"/>
      <c r="BO116" s="830"/>
      <c r="BP116" s="831"/>
      <c r="BQ116" s="801" t="s">
        <v>46</v>
      </c>
      <c r="BR116" s="757"/>
      <c r="BS116" s="757"/>
      <c r="BT116" s="757"/>
      <c r="BU116" s="757"/>
      <c r="BV116" s="757" t="s">
        <v>46</v>
      </c>
      <c r="BW116" s="757"/>
      <c r="BX116" s="757"/>
      <c r="BY116" s="757"/>
      <c r="BZ116" s="757"/>
      <c r="CA116" s="757" t="s">
        <v>46</v>
      </c>
      <c r="CB116" s="757"/>
      <c r="CC116" s="757"/>
      <c r="CD116" s="757"/>
      <c r="CE116" s="757"/>
      <c r="CF116" s="827" t="s">
        <v>46</v>
      </c>
      <c r="CG116" s="828"/>
      <c r="CH116" s="828"/>
      <c r="CI116" s="828"/>
      <c r="CJ116" s="828"/>
      <c r="CK116" s="901"/>
      <c r="CL116" s="839"/>
      <c r="CM116" s="783" t="s">
        <v>327</v>
      </c>
      <c r="CN116" s="747"/>
      <c r="CO116" s="747"/>
      <c r="CP116" s="747"/>
      <c r="CQ116" s="747"/>
      <c r="CR116" s="747"/>
      <c r="CS116" s="747"/>
      <c r="CT116" s="747"/>
      <c r="CU116" s="747"/>
      <c r="CV116" s="747"/>
      <c r="CW116" s="747"/>
      <c r="CX116" s="747"/>
      <c r="CY116" s="747"/>
      <c r="CZ116" s="747"/>
      <c r="DA116" s="747"/>
      <c r="DB116" s="747"/>
      <c r="DC116" s="747"/>
      <c r="DD116" s="747"/>
      <c r="DE116" s="747"/>
      <c r="DF116" s="748"/>
      <c r="DG116" s="739" t="s">
        <v>46</v>
      </c>
      <c r="DH116" s="740"/>
      <c r="DI116" s="740"/>
      <c r="DJ116" s="740"/>
      <c r="DK116" s="741"/>
      <c r="DL116" s="742" t="s">
        <v>46</v>
      </c>
      <c r="DM116" s="740"/>
      <c r="DN116" s="740"/>
      <c r="DO116" s="740"/>
      <c r="DP116" s="741"/>
      <c r="DQ116" s="742" t="s">
        <v>46</v>
      </c>
      <c r="DR116" s="740"/>
      <c r="DS116" s="740"/>
      <c r="DT116" s="740"/>
      <c r="DU116" s="741"/>
      <c r="DV116" s="784" t="s">
        <v>46</v>
      </c>
      <c r="DW116" s="785"/>
      <c r="DX116" s="785"/>
      <c r="DY116" s="785"/>
      <c r="DZ116" s="786"/>
    </row>
    <row r="117" spans="1:130" s="91" customFormat="1" ht="26.25" customHeight="1">
      <c r="A117" s="866" t="s">
        <v>42</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10" t="s">
        <v>348</v>
      </c>
      <c r="Z117" s="868"/>
      <c r="AA117" s="869">
        <v>666501</v>
      </c>
      <c r="AB117" s="870"/>
      <c r="AC117" s="870"/>
      <c r="AD117" s="870"/>
      <c r="AE117" s="871"/>
      <c r="AF117" s="872">
        <v>659326</v>
      </c>
      <c r="AG117" s="870"/>
      <c r="AH117" s="870"/>
      <c r="AI117" s="870"/>
      <c r="AJ117" s="871"/>
      <c r="AK117" s="872">
        <v>662256</v>
      </c>
      <c r="AL117" s="870"/>
      <c r="AM117" s="870"/>
      <c r="AN117" s="870"/>
      <c r="AO117" s="871"/>
      <c r="AP117" s="873"/>
      <c r="AQ117" s="874"/>
      <c r="AR117" s="874"/>
      <c r="AS117" s="874"/>
      <c r="AT117" s="875"/>
      <c r="AU117" s="896"/>
      <c r="AV117" s="897"/>
      <c r="AW117" s="897"/>
      <c r="AX117" s="897"/>
      <c r="AY117" s="897"/>
      <c r="AZ117" s="829" t="s">
        <v>347</v>
      </c>
      <c r="BA117" s="830"/>
      <c r="BB117" s="830"/>
      <c r="BC117" s="830"/>
      <c r="BD117" s="830"/>
      <c r="BE117" s="830"/>
      <c r="BF117" s="830"/>
      <c r="BG117" s="830"/>
      <c r="BH117" s="830"/>
      <c r="BI117" s="830"/>
      <c r="BJ117" s="830"/>
      <c r="BK117" s="830"/>
      <c r="BL117" s="830"/>
      <c r="BM117" s="830"/>
      <c r="BN117" s="830"/>
      <c r="BO117" s="830"/>
      <c r="BP117" s="831"/>
      <c r="BQ117" s="801" t="s">
        <v>46</v>
      </c>
      <c r="BR117" s="757"/>
      <c r="BS117" s="757"/>
      <c r="BT117" s="757"/>
      <c r="BU117" s="757"/>
      <c r="BV117" s="757" t="s">
        <v>46</v>
      </c>
      <c r="BW117" s="757"/>
      <c r="BX117" s="757"/>
      <c r="BY117" s="757"/>
      <c r="BZ117" s="757"/>
      <c r="CA117" s="757" t="s">
        <v>46</v>
      </c>
      <c r="CB117" s="757"/>
      <c r="CC117" s="757"/>
      <c r="CD117" s="757"/>
      <c r="CE117" s="757"/>
      <c r="CF117" s="827" t="s">
        <v>46</v>
      </c>
      <c r="CG117" s="828"/>
      <c r="CH117" s="828"/>
      <c r="CI117" s="828"/>
      <c r="CJ117" s="828"/>
      <c r="CK117" s="901"/>
      <c r="CL117" s="839"/>
      <c r="CM117" s="783" t="s">
        <v>324</v>
      </c>
      <c r="CN117" s="747"/>
      <c r="CO117" s="747"/>
      <c r="CP117" s="747"/>
      <c r="CQ117" s="747"/>
      <c r="CR117" s="747"/>
      <c r="CS117" s="747"/>
      <c r="CT117" s="747"/>
      <c r="CU117" s="747"/>
      <c r="CV117" s="747"/>
      <c r="CW117" s="747"/>
      <c r="CX117" s="747"/>
      <c r="CY117" s="747"/>
      <c r="CZ117" s="747"/>
      <c r="DA117" s="747"/>
      <c r="DB117" s="747"/>
      <c r="DC117" s="747"/>
      <c r="DD117" s="747"/>
      <c r="DE117" s="747"/>
      <c r="DF117" s="748"/>
      <c r="DG117" s="739" t="s">
        <v>46</v>
      </c>
      <c r="DH117" s="740"/>
      <c r="DI117" s="740"/>
      <c r="DJ117" s="740"/>
      <c r="DK117" s="741"/>
      <c r="DL117" s="742" t="s">
        <v>46</v>
      </c>
      <c r="DM117" s="740"/>
      <c r="DN117" s="740"/>
      <c r="DO117" s="740"/>
      <c r="DP117" s="741"/>
      <c r="DQ117" s="742" t="s">
        <v>46</v>
      </c>
      <c r="DR117" s="740"/>
      <c r="DS117" s="740"/>
      <c r="DT117" s="740"/>
      <c r="DU117" s="741"/>
      <c r="DV117" s="784" t="s">
        <v>46</v>
      </c>
      <c r="DW117" s="785"/>
      <c r="DX117" s="785"/>
      <c r="DY117" s="785"/>
      <c r="DZ117" s="786"/>
    </row>
    <row r="118" spans="1:130" s="91" customFormat="1" ht="26.25" customHeight="1">
      <c r="A118" s="866" t="s">
        <v>346</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76" t="s">
        <v>345</v>
      </c>
      <c r="AB118" s="867"/>
      <c r="AC118" s="867"/>
      <c r="AD118" s="867"/>
      <c r="AE118" s="868"/>
      <c r="AF118" s="876" t="s">
        <v>344</v>
      </c>
      <c r="AG118" s="867"/>
      <c r="AH118" s="867"/>
      <c r="AI118" s="867"/>
      <c r="AJ118" s="868"/>
      <c r="AK118" s="876" t="s">
        <v>204</v>
      </c>
      <c r="AL118" s="867"/>
      <c r="AM118" s="867"/>
      <c r="AN118" s="867"/>
      <c r="AO118" s="868"/>
      <c r="AP118" s="877" t="s">
        <v>343</v>
      </c>
      <c r="AQ118" s="878"/>
      <c r="AR118" s="878"/>
      <c r="AS118" s="878"/>
      <c r="AT118" s="879"/>
      <c r="AU118" s="896"/>
      <c r="AV118" s="897"/>
      <c r="AW118" s="897"/>
      <c r="AX118" s="897"/>
      <c r="AY118" s="897"/>
      <c r="AZ118" s="802" t="s">
        <v>342</v>
      </c>
      <c r="BA118" s="803"/>
      <c r="BB118" s="803"/>
      <c r="BC118" s="803"/>
      <c r="BD118" s="803"/>
      <c r="BE118" s="803"/>
      <c r="BF118" s="803"/>
      <c r="BG118" s="803"/>
      <c r="BH118" s="803"/>
      <c r="BI118" s="803"/>
      <c r="BJ118" s="803"/>
      <c r="BK118" s="803"/>
      <c r="BL118" s="803"/>
      <c r="BM118" s="803"/>
      <c r="BN118" s="803"/>
      <c r="BO118" s="803"/>
      <c r="BP118" s="804"/>
      <c r="BQ118" s="832" t="s">
        <v>46</v>
      </c>
      <c r="BR118" s="833"/>
      <c r="BS118" s="833"/>
      <c r="BT118" s="833"/>
      <c r="BU118" s="833"/>
      <c r="BV118" s="833" t="s">
        <v>46</v>
      </c>
      <c r="BW118" s="833"/>
      <c r="BX118" s="833"/>
      <c r="BY118" s="833"/>
      <c r="BZ118" s="833"/>
      <c r="CA118" s="833" t="s">
        <v>46</v>
      </c>
      <c r="CB118" s="833"/>
      <c r="CC118" s="833"/>
      <c r="CD118" s="833"/>
      <c r="CE118" s="833"/>
      <c r="CF118" s="827" t="s">
        <v>46</v>
      </c>
      <c r="CG118" s="828"/>
      <c r="CH118" s="828"/>
      <c r="CI118" s="828"/>
      <c r="CJ118" s="828"/>
      <c r="CK118" s="901"/>
      <c r="CL118" s="839"/>
      <c r="CM118" s="783" t="s">
        <v>321</v>
      </c>
      <c r="CN118" s="747"/>
      <c r="CO118" s="747"/>
      <c r="CP118" s="747"/>
      <c r="CQ118" s="747"/>
      <c r="CR118" s="747"/>
      <c r="CS118" s="747"/>
      <c r="CT118" s="747"/>
      <c r="CU118" s="747"/>
      <c r="CV118" s="747"/>
      <c r="CW118" s="747"/>
      <c r="CX118" s="747"/>
      <c r="CY118" s="747"/>
      <c r="CZ118" s="747"/>
      <c r="DA118" s="747"/>
      <c r="DB118" s="747"/>
      <c r="DC118" s="747"/>
      <c r="DD118" s="747"/>
      <c r="DE118" s="747"/>
      <c r="DF118" s="748"/>
      <c r="DG118" s="739" t="s">
        <v>46</v>
      </c>
      <c r="DH118" s="740"/>
      <c r="DI118" s="740"/>
      <c r="DJ118" s="740"/>
      <c r="DK118" s="741"/>
      <c r="DL118" s="742" t="s">
        <v>46</v>
      </c>
      <c r="DM118" s="740"/>
      <c r="DN118" s="740"/>
      <c r="DO118" s="740"/>
      <c r="DP118" s="741"/>
      <c r="DQ118" s="742" t="s">
        <v>46</v>
      </c>
      <c r="DR118" s="740"/>
      <c r="DS118" s="740"/>
      <c r="DT118" s="740"/>
      <c r="DU118" s="741"/>
      <c r="DV118" s="784" t="s">
        <v>46</v>
      </c>
      <c r="DW118" s="785"/>
      <c r="DX118" s="785"/>
      <c r="DY118" s="785"/>
      <c r="DZ118" s="786"/>
    </row>
    <row r="119" spans="1:130" s="91" customFormat="1" ht="26.25" customHeight="1">
      <c r="A119" s="836" t="s">
        <v>341</v>
      </c>
      <c r="B119" s="837"/>
      <c r="C119" s="796" t="s">
        <v>340</v>
      </c>
      <c r="D119" s="772"/>
      <c r="E119" s="772"/>
      <c r="F119" s="772"/>
      <c r="G119" s="772"/>
      <c r="H119" s="772"/>
      <c r="I119" s="772"/>
      <c r="J119" s="772"/>
      <c r="K119" s="772"/>
      <c r="L119" s="772"/>
      <c r="M119" s="772"/>
      <c r="N119" s="772"/>
      <c r="O119" s="772"/>
      <c r="P119" s="772"/>
      <c r="Q119" s="772"/>
      <c r="R119" s="772"/>
      <c r="S119" s="772"/>
      <c r="T119" s="772"/>
      <c r="U119" s="772"/>
      <c r="V119" s="772"/>
      <c r="W119" s="772"/>
      <c r="X119" s="772"/>
      <c r="Y119" s="772"/>
      <c r="Z119" s="773"/>
      <c r="AA119" s="842" t="s">
        <v>46</v>
      </c>
      <c r="AB119" s="843"/>
      <c r="AC119" s="843"/>
      <c r="AD119" s="843"/>
      <c r="AE119" s="844"/>
      <c r="AF119" s="845" t="s">
        <v>46</v>
      </c>
      <c r="AG119" s="843"/>
      <c r="AH119" s="843"/>
      <c r="AI119" s="843"/>
      <c r="AJ119" s="844"/>
      <c r="AK119" s="845" t="s">
        <v>46</v>
      </c>
      <c r="AL119" s="843"/>
      <c r="AM119" s="843"/>
      <c r="AN119" s="843"/>
      <c r="AO119" s="844"/>
      <c r="AP119" s="846" t="s">
        <v>46</v>
      </c>
      <c r="AQ119" s="847"/>
      <c r="AR119" s="847"/>
      <c r="AS119" s="847"/>
      <c r="AT119" s="848"/>
      <c r="AU119" s="898"/>
      <c r="AV119" s="899"/>
      <c r="AW119" s="899"/>
      <c r="AX119" s="899"/>
      <c r="AY119" s="899"/>
      <c r="AZ119" s="101" t="s">
        <v>42</v>
      </c>
      <c r="BA119" s="101"/>
      <c r="BB119" s="101"/>
      <c r="BC119" s="101"/>
      <c r="BD119" s="101"/>
      <c r="BE119" s="101"/>
      <c r="BF119" s="101"/>
      <c r="BG119" s="101"/>
      <c r="BH119" s="101"/>
      <c r="BI119" s="101"/>
      <c r="BJ119" s="101"/>
      <c r="BK119" s="101"/>
      <c r="BL119" s="101"/>
      <c r="BM119" s="101"/>
      <c r="BN119" s="101"/>
      <c r="BO119" s="810" t="s">
        <v>339</v>
      </c>
      <c r="BP119" s="811"/>
      <c r="BQ119" s="832">
        <v>7547723</v>
      </c>
      <c r="BR119" s="833"/>
      <c r="BS119" s="833"/>
      <c r="BT119" s="833"/>
      <c r="BU119" s="833"/>
      <c r="BV119" s="833">
        <v>6836709</v>
      </c>
      <c r="BW119" s="833"/>
      <c r="BX119" s="833"/>
      <c r="BY119" s="833"/>
      <c r="BZ119" s="833"/>
      <c r="CA119" s="833">
        <v>6484247</v>
      </c>
      <c r="CB119" s="833"/>
      <c r="CC119" s="833"/>
      <c r="CD119" s="833"/>
      <c r="CE119" s="833"/>
      <c r="CF119" s="720"/>
      <c r="CG119" s="721"/>
      <c r="CH119" s="721"/>
      <c r="CI119" s="721"/>
      <c r="CJ119" s="814"/>
      <c r="CK119" s="902"/>
      <c r="CL119" s="841"/>
      <c r="CM119" s="802" t="s">
        <v>318</v>
      </c>
      <c r="CN119" s="803"/>
      <c r="CO119" s="803"/>
      <c r="CP119" s="803"/>
      <c r="CQ119" s="803"/>
      <c r="CR119" s="803"/>
      <c r="CS119" s="803"/>
      <c r="CT119" s="803"/>
      <c r="CU119" s="803"/>
      <c r="CV119" s="803"/>
      <c r="CW119" s="803"/>
      <c r="CX119" s="803"/>
      <c r="CY119" s="803"/>
      <c r="CZ119" s="803"/>
      <c r="DA119" s="803"/>
      <c r="DB119" s="803"/>
      <c r="DC119" s="803"/>
      <c r="DD119" s="803"/>
      <c r="DE119" s="803"/>
      <c r="DF119" s="804"/>
      <c r="DG119" s="697" t="s">
        <v>46</v>
      </c>
      <c r="DH119" s="698"/>
      <c r="DI119" s="698"/>
      <c r="DJ119" s="698"/>
      <c r="DK119" s="699"/>
      <c r="DL119" s="700" t="s">
        <v>46</v>
      </c>
      <c r="DM119" s="698"/>
      <c r="DN119" s="698"/>
      <c r="DO119" s="698"/>
      <c r="DP119" s="699"/>
      <c r="DQ119" s="700" t="s">
        <v>46</v>
      </c>
      <c r="DR119" s="698"/>
      <c r="DS119" s="698"/>
      <c r="DT119" s="698"/>
      <c r="DU119" s="699"/>
      <c r="DV119" s="824" t="s">
        <v>46</v>
      </c>
      <c r="DW119" s="825"/>
      <c r="DX119" s="825"/>
      <c r="DY119" s="825"/>
      <c r="DZ119" s="826"/>
    </row>
    <row r="120" spans="1:130" s="91" customFormat="1" ht="26.25" customHeight="1">
      <c r="A120" s="838"/>
      <c r="B120" s="839"/>
      <c r="C120" s="783" t="s">
        <v>338</v>
      </c>
      <c r="D120" s="747"/>
      <c r="E120" s="747"/>
      <c r="F120" s="747"/>
      <c r="G120" s="747"/>
      <c r="H120" s="747"/>
      <c r="I120" s="747"/>
      <c r="J120" s="747"/>
      <c r="K120" s="747"/>
      <c r="L120" s="747"/>
      <c r="M120" s="747"/>
      <c r="N120" s="747"/>
      <c r="O120" s="747"/>
      <c r="P120" s="747"/>
      <c r="Q120" s="747"/>
      <c r="R120" s="747"/>
      <c r="S120" s="747"/>
      <c r="T120" s="747"/>
      <c r="U120" s="747"/>
      <c r="V120" s="747"/>
      <c r="W120" s="747"/>
      <c r="X120" s="747"/>
      <c r="Y120" s="747"/>
      <c r="Z120" s="748"/>
      <c r="AA120" s="739" t="s">
        <v>46</v>
      </c>
      <c r="AB120" s="740"/>
      <c r="AC120" s="740"/>
      <c r="AD120" s="740"/>
      <c r="AE120" s="741"/>
      <c r="AF120" s="742" t="s">
        <v>46</v>
      </c>
      <c r="AG120" s="740"/>
      <c r="AH120" s="740"/>
      <c r="AI120" s="740"/>
      <c r="AJ120" s="741"/>
      <c r="AK120" s="742" t="s">
        <v>46</v>
      </c>
      <c r="AL120" s="740"/>
      <c r="AM120" s="740"/>
      <c r="AN120" s="740"/>
      <c r="AO120" s="741"/>
      <c r="AP120" s="784" t="s">
        <v>46</v>
      </c>
      <c r="AQ120" s="785"/>
      <c r="AR120" s="785"/>
      <c r="AS120" s="785"/>
      <c r="AT120" s="786"/>
      <c r="AU120" s="849" t="s">
        <v>337</v>
      </c>
      <c r="AV120" s="850"/>
      <c r="AW120" s="850"/>
      <c r="AX120" s="850"/>
      <c r="AY120" s="851"/>
      <c r="AZ120" s="796" t="s">
        <v>336</v>
      </c>
      <c r="BA120" s="772"/>
      <c r="BB120" s="772"/>
      <c r="BC120" s="772"/>
      <c r="BD120" s="772"/>
      <c r="BE120" s="772"/>
      <c r="BF120" s="772"/>
      <c r="BG120" s="772"/>
      <c r="BH120" s="772"/>
      <c r="BI120" s="772"/>
      <c r="BJ120" s="772"/>
      <c r="BK120" s="772"/>
      <c r="BL120" s="772"/>
      <c r="BM120" s="772"/>
      <c r="BN120" s="772"/>
      <c r="BO120" s="772"/>
      <c r="BP120" s="773"/>
      <c r="BQ120" s="797">
        <v>1251569</v>
      </c>
      <c r="BR120" s="798"/>
      <c r="BS120" s="798"/>
      <c r="BT120" s="798"/>
      <c r="BU120" s="798"/>
      <c r="BV120" s="798">
        <v>1420205</v>
      </c>
      <c r="BW120" s="798"/>
      <c r="BX120" s="798"/>
      <c r="BY120" s="798"/>
      <c r="BZ120" s="798"/>
      <c r="CA120" s="798">
        <v>1640107</v>
      </c>
      <c r="CB120" s="798"/>
      <c r="CC120" s="798"/>
      <c r="CD120" s="798"/>
      <c r="CE120" s="798"/>
      <c r="CF120" s="857">
        <v>35.5</v>
      </c>
      <c r="CG120" s="858"/>
      <c r="CH120" s="858"/>
      <c r="CI120" s="858"/>
      <c r="CJ120" s="858"/>
      <c r="CK120" s="859" t="s">
        <v>335</v>
      </c>
      <c r="CL120" s="788"/>
      <c r="CM120" s="788"/>
      <c r="CN120" s="788"/>
      <c r="CO120" s="789"/>
      <c r="CP120" s="863" t="s">
        <v>334</v>
      </c>
      <c r="CQ120" s="864"/>
      <c r="CR120" s="864"/>
      <c r="CS120" s="864"/>
      <c r="CT120" s="864"/>
      <c r="CU120" s="864"/>
      <c r="CV120" s="864"/>
      <c r="CW120" s="864"/>
      <c r="CX120" s="864"/>
      <c r="CY120" s="864"/>
      <c r="CZ120" s="864"/>
      <c r="DA120" s="864"/>
      <c r="DB120" s="864"/>
      <c r="DC120" s="864"/>
      <c r="DD120" s="864"/>
      <c r="DE120" s="864"/>
      <c r="DF120" s="865"/>
      <c r="DG120" s="797">
        <v>3505178</v>
      </c>
      <c r="DH120" s="798"/>
      <c r="DI120" s="798"/>
      <c r="DJ120" s="798"/>
      <c r="DK120" s="798"/>
      <c r="DL120" s="798">
        <v>3188091</v>
      </c>
      <c r="DM120" s="798"/>
      <c r="DN120" s="798"/>
      <c r="DO120" s="798"/>
      <c r="DP120" s="798"/>
      <c r="DQ120" s="798">
        <v>2999655</v>
      </c>
      <c r="DR120" s="798"/>
      <c r="DS120" s="798"/>
      <c r="DT120" s="798"/>
      <c r="DU120" s="798"/>
      <c r="DV120" s="799">
        <v>64.900000000000006</v>
      </c>
      <c r="DW120" s="799"/>
      <c r="DX120" s="799"/>
      <c r="DY120" s="799"/>
      <c r="DZ120" s="800"/>
    </row>
    <row r="121" spans="1:130" s="91" customFormat="1" ht="26.25" customHeight="1">
      <c r="A121" s="838"/>
      <c r="B121" s="839"/>
      <c r="C121" s="829" t="s">
        <v>333</v>
      </c>
      <c r="D121" s="830"/>
      <c r="E121" s="830"/>
      <c r="F121" s="830"/>
      <c r="G121" s="830"/>
      <c r="H121" s="830"/>
      <c r="I121" s="830"/>
      <c r="J121" s="830"/>
      <c r="K121" s="830"/>
      <c r="L121" s="830"/>
      <c r="M121" s="830"/>
      <c r="N121" s="830"/>
      <c r="O121" s="830"/>
      <c r="P121" s="830"/>
      <c r="Q121" s="830"/>
      <c r="R121" s="830"/>
      <c r="S121" s="830"/>
      <c r="T121" s="830"/>
      <c r="U121" s="830"/>
      <c r="V121" s="830"/>
      <c r="W121" s="830"/>
      <c r="X121" s="830"/>
      <c r="Y121" s="830"/>
      <c r="Z121" s="831"/>
      <c r="AA121" s="739" t="s">
        <v>46</v>
      </c>
      <c r="AB121" s="740"/>
      <c r="AC121" s="740"/>
      <c r="AD121" s="740"/>
      <c r="AE121" s="741"/>
      <c r="AF121" s="742" t="s">
        <v>46</v>
      </c>
      <c r="AG121" s="740"/>
      <c r="AH121" s="740"/>
      <c r="AI121" s="740"/>
      <c r="AJ121" s="741"/>
      <c r="AK121" s="742" t="s">
        <v>46</v>
      </c>
      <c r="AL121" s="740"/>
      <c r="AM121" s="740"/>
      <c r="AN121" s="740"/>
      <c r="AO121" s="741"/>
      <c r="AP121" s="784" t="s">
        <v>46</v>
      </c>
      <c r="AQ121" s="785"/>
      <c r="AR121" s="785"/>
      <c r="AS121" s="785"/>
      <c r="AT121" s="786"/>
      <c r="AU121" s="852"/>
      <c r="AV121" s="853"/>
      <c r="AW121" s="853"/>
      <c r="AX121" s="853"/>
      <c r="AY121" s="854"/>
      <c r="AZ121" s="783" t="s">
        <v>332</v>
      </c>
      <c r="BA121" s="747"/>
      <c r="BB121" s="747"/>
      <c r="BC121" s="747"/>
      <c r="BD121" s="747"/>
      <c r="BE121" s="747"/>
      <c r="BF121" s="747"/>
      <c r="BG121" s="747"/>
      <c r="BH121" s="747"/>
      <c r="BI121" s="747"/>
      <c r="BJ121" s="747"/>
      <c r="BK121" s="747"/>
      <c r="BL121" s="747"/>
      <c r="BM121" s="747"/>
      <c r="BN121" s="747"/>
      <c r="BO121" s="747"/>
      <c r="BP121" s="748"/>
      <c r="BQ121" s="801" t="s">
        <v>46</v>
      </c>
      <c r="BR121" s="757"/>
      <c r="BS121" s="757"/>
      <c r="BT121" s="757"/>
      <c r="BU121" s="757"/>
      <c r="BV121" s="757" t="s">
        <v>46</v>
      </c>
      <c r="BW121" s="757"/>
      <c r="BX121" s="757"/>
      <c r="BY121" s="757"/>
      <c r="BZ121" s="757"/>
      <c r="CA121" s="757" t="s">
        <v>46</v>
      </c>
      <c r="CB121" s="757"/>
      <c r="CC121" s="757"/>
      <c r="CD121" s="757"/>
      <c r="CE121" s="757"/>
      <c r="CF121" s="827" t="s">
        <v>46</v>
      </c>
      <c r="CG121" s="828"/>
      <c r="CH121" s="828"/>
      <c r="CI121" s="828"/>
      <c r="CJ121" s="828"/>
      <c r="CK121" s="860"/>
      <c r="CL121" s="791"/>
      <c r="CM121" s="791"/>
      <c r="CN121" s="791"/>
      <c r="CO121" s="792"/>
      <c r="CP121" s="815" t="s">
        <v>331</v>
      </c>
      <c r="CQ121" s="816"/>
      <c r="CR121" s="816"/>
      <c r="CS121" s="816"/>
      <c r="CT121" s="816"/>
      <c r="CU121" s="816"/>
      <c r="CV121" s="816"/>
      <c r="CW121" s="816"/>
      <c r="CX121" s="816"/>
      <c r="CY121" s="816"/>
      <c r="CZ121" s="816"/>
      <c r="DA121" s="816"/>
      <c r="DB121" s="816"/>
      <c r="DC121" s="816"/>
      <c r="DD121" s="816"/>
      <c r="DE121" s="816"/>
      <c r="DF121" s="817"/>
      <c r="DG121" s="801">
        <v>40584</v>
      </c>
      <c r="DH121" s="757"/>
      <c r="DI121" s="757"/>
      <c r="DJ121" s="757"/>
      <c r="DK121" s="757"/>
      <c r="DL121" s="757">
        <v>33044</v>
      </c>
      <c r="DM121" s="757"/>
      <c r="DN121" s="757"/>
      <c r="DO121" s="757"/>
      <c r="DP121" s="757"/>
      <c r="DQ121" s="757">
        <v>25226</v>
      </c>
      <c r="DR121" s="757"/>
      <c r="DS121" s="757"/>
      <c r="DT121" s="757"/>
      <c r="DU121" s="757"/>
      <c r="DV121" s="758">
        <v>0.5</v>
      </c>
      <c r="DW121" s="758"/>
      <c r="DX121" s="758"/>
      <c r="DY121" s="758"/>
      <c r="DZ121" s="759"/>
    </row>
    <row r="122" spans="1:130" s="91" customFormat="1" ht="26.25" customHeight="1">
      <c r="A122" s="838"/>
      <c r="B122" s="839"/>
      <c r="C122" s="783" t="s">
        <v>330</v>
      </c>
      <c r="D122" s="747"/>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8"/>
      <c r="AA122" s="739" t="s">
        <v>46</v>
      </c>
      <c r="AB122" s="740"/>
      <c r="AC122" s="740"/>
      <c r="AD122" s="740"/>
      <c r="AE122" s="741"/>
      <c r="AF122" s="742" t="s">
        <v>46</v>
      </c>
      <c r="AG122" s="740"/>
      <c r="AH122" s="740"/>
      <c r="AI122" s="740"/>
      <c r="AJ122" s="741"/>
      <c r="AK122" s="742" t="s">
        <v>46</v>
      </c>
      <c r="AL122" s="740"/>
      <c r="AM122" s="740"/>
      <c r="AN122" s="740"/>
      <c r="AO122" s="741"/>
      <c r="AP122" s="784" t="s">
        <v>46</v>
      </c>
      <c r="AQ122" s="785"/>
      <c r="AR122" s="785"/>
      <c r="AS122" s="785"/>
      <c r="AT122" s="786"/>
      <c r="AU122" s="852"/>
      <c r="AV122" s="853"/>
      <c r="AW122" s="853"/>
      <c r="AX122" s="853"/>
      <c r="AY122" s="854"/>
      <c r="AZ122" s="802" t="s">
        <v>329</v>
      </c>
      <c r="BA122" s="803"/>
      <c r="BB122" s="803"/>
      <c r="BC122" s="803"/>
      <c r="BD122" s="803"/>
      <c r="BE122" s="803"/>
      <c r="BF122" s="803"/>
      <c r="BG122" s="803"/>
      <c r="BH122" s="803"/>
      <c r="BI122" s="803"/>
      <c r="BJ122" s="803"/>
      <c r="BK122" s="803"/>
      <c r="BL122" s="803"/>
      <c r="BM122" s="803"/>
      <c r="BN122" s="803"/>
      <c r="BO122" s="803"/>
      <c r="BP122" s="804"/>
      <c r="BQ122" s="832">
        <v>4330372</v>
      </c>
      <c r="BR122" s="833"/>
      <c r="BS122" s="833"/>
      <c r="BT122" s="833"/>
      <c r="BU122" s="833"/>
      <c r="BV122" s="833">
        <v>3940400</v>
      </c>
      <c r="BW122" s="833"/>
      <c r="BX122" s="833"/>
      <c r="BY122" s="833"/>
      <c r="BZ122" s="833"/>
      <c r="CA122" s="833">
        <v>3734301</v>
      </c>
      <c r="CB122" s="833"/>
      <c r="CC122" s="833"/>
      <c r="CD122" s="833"/>
      <c r="CE122" s="833"/>
      <c r="CF122" s="834">
        <v>80.8</v>
      </c>
      <c r="CG122" s="835"/>
      <c r="CH122" s="835"/>
      <c r="CI122" s="835"/>
      <c r="CJ122" s="835"/>
      <c r="CK122" s="860"/>
      <c r="CL122" s="791"/>
      <c r="CM122" s="791"/>
      <c r="CN122" s="791"/>
      <c r="CO122" s="792"/>
      <c r="CP122" s="815" t="s">
        <v>328</v>
      </c>
      <c r="CQ122" s="816"/>
      <c r="CR122" s="816"/>
      <c r="CS122" s="816"/>
      <c r="CT122" s="816"/>
      <c r="CU122" s="816"/>
      <c r="CV122" s="816"/>
      <c r="CW122" s="816"/>
      <c r="CX122" s="816"/>
      <c r="CY122" s="816"/>
      <c r="CZ122" s="816"/>
      <c r="DA122" s="816"/>
      <c r="DB122" s="816"/>
      <c r="DC122" s="816"/>
      <c r="DD122" s="816"/>
      <c r="DE122" s="816"/>
      <c r="DF122" s="817"/>
      <c r="DG122" s="801">
        <v>11215</v>
      </c>
      <c r="DH122" s="757"/>
      <c r="DI122" s="757"/>
      <c r="DJ122" s="757"/>
      <c r="DK122" s="757"/>
      <c r="DL122" s="757">
        <v>5735</v>
      </c>
      <c r="DM122" s="757"/>
      <c r="DN122" s="757"/>
      <c r="DO122" s="757"/>
      <c r="DP122" s="757"/>
      <c r="DQ122" s="757">
        <v>1481</v>
      </c>
      <c r="DR122" s="757"/>
      <c r="DS122" s="757"/>
      <c r="DT122" s="757"/>
      <c r="DU122" s="757"/>
      <c r="DV122" s="758">
        <v>0</v>
      </c>
      <c r="DW122" s="758"/>
      <c r="DX122" s="758"/>
      <c r="DY122" s="758"/>
      <c r="DZ122" s="759"/>
    </row>
    <row r="123" spans="1:130" s="91" customFormat="1" ht="26.25" customHeight="1">
      <c r="A123" s="838"/>
      <c r="B123" s="839"/>
      <c r="C123" s="783" t="s">
        <v>327</v>
      </c>
      <c r="D123" s="747"/>
      <c r="E123" s="747"/>
      <c r="F123" s="747"/>
      <c r="G123" s="747"/>
      <c r="H123" s="747"/>
      <c r="I123" s="747"/>
      <c r="J123" s="747"/>
      <c r="K123" s="747"/>
      <c r="L123" s="747"/>
      <c r="M123" s="747"/>
      <c r="N123" s="747"/>
      <c r="O123" s="747"/>
      <c r="P123" s="747"/>
      <c r="Q123" s="747"/>
      <c r="R123" s="747"/>
      <c r="S123" s="747"/>
      <c r="T123" s="747"/>
      <c r="U123" s="747"/>
      <c r="V123" s="747"/>
      <c r="W123" s="747"/>
      <c r="X123" s="747"/>
      <c r="Y123" s="747"/>
      <c r="Z123" s="748"/>
      <c r="AA123" s="739" t="s">
        <v>46</v>
      </c>
      <c r="AB123" s="740"/>
      <c r="AC123" s="740"/>
      <c r="AD123" s="740"/>
      <c r="AE123" s="741"/>
      <c r="AF123" s="742" t="s">
        <v>46</v>
      </c>
      <c r="AG123" s="740"/>
      <c r="AH123" s="740"/>
      <c r="AI123" s="740"/>
      <c r="AJ123" s="741"/>
      <c r="AK123" s="742" t="s">
        <v>46</v>
      </c>
      <c r="AL123" s="740"/>
      <c r="AM123" s="740"/>
      <c r="AN123" s="740"/>
      <c r="AO123" s="741"/>
      <c r="AP123" s="784" t="s">
        <v>46</v>
      </c>
      <c r="AQ123" s="785"/>
      <c r="AR123" s="785"/>
      <c r="AS123" s="785"/>
      <c r="AT123" s="786"/>
      <c r="AU123" s="855"/>
      <c r="AV123" s="856"/>
      <c r="AW123" s="856"/>
      <c r="AX123" s="856"/>
      <c r="AY123" s="856"/>
      <c r="AZ123" s="101" t="s">
        <v>42</v>
      </c>
      <c r="BA123" s="101"/>
      <c r="BB123" s="101"/>
      <c r="BC123" s="101"/>
      <c r="BD123" s="101"/>
      <c r="BE123" s="101"/>
      <c r="BF123" s="101"/>
      <c r="BG123" s="101"/>
      <c r="BH123" s="101"/>
      <c r="BI123" s="101"/>
      <c r="BJ123" s="101"/>
      <c r="BK123" s="101"/>
      <c r="BL123" s="101"/>
      <c r="BM123" s="101"/>
      <c r="BN123" s="101"/>
      <c r="BO123" s="810" t="s">
        <v>326</v>
      </c>
      <c r="BP123" s="811"/>
      <c r="BQ123" s="812">
        <v>5581941</v>
      </c>
      <c r="BR123" s="813"/>
      <c r="BS123" s="813"/>
      <c r="BT123" s="813"/>
      <c r="BU123" s="813"/>
      <c r="BV123" s="813">
        <v>5360605</v>
      </c>
      <c r="BW123" s="813"/>
      <c r="BX123" s="813"/>
      <c r="BY123" s="813"/>
      <c r="BZ123" s="813"/>
      <c r="CA123" s="813">
        <v>5374408</v>
      </c>
      <c r="CB123" s="813"/>
      <c r="CC123" s="813"/>
      <c r="CD123" s="813"/>
      <c r="CE123" s="813"/>
      <c r="CF123" s="720"/>
      <c r="CG123" s="721"/>
      <c r="CH123" s="721"/>
      <c r="CI123" s="721"/>
      <c r="CJ123" s="814"/>
      <c r="CK123" s="860"/>
      <c r="CL123" s="791"/>
      <c r="CM123" s="791"/>
      <c r="CN123" s="791"/>
      <c r="CO123" s="792"/>
      <c r="CP123" s="815" t="s">
        <v>325</v>
      </c>
      <c r="CQ123" s="816"/>
      <c r="CR123" s="816"/>
      <c r="CS123" s="816"/>
      <c r="CT123" s="816"/>
      <c r="CU123" s="816"/>
      <c r="CV123" s="816"/>
      <c r="CW123" s="816"/>
      <c r="CX123" s="816"/>
      <c r="CY123" s="816"/>
      <c r="CZ123" s="816"/>
      <c r="DA123" s="816"/>
      <c r="DB123" s="816"/>
      <c r="DC123" s="816"/>
      <c r="DD123" s="816"/>
      <c r="DE123" s="816"/>
      <c r="DF123" s="817"/>
      <c r="DG123" s="739" t="s">
        <v>46</v>
      </c>
      <c r="DH123" s="740"/>
      <c r="DI123" s="740"/>
      <c r="DJ123" s="740"/>
      <c r="DK123" s="741"/>
      <c r="DL123" s="742" t="s">
        <v>46</v>
      </c>
      <c r="DM123" s="740"/>
      <c r="DN123" s="740"/>
      <c r="DO123" s="740"/>
      <c r="DP123" s="741"/>
      <c r="DQ123" s="742" t="s">
        <v>46</v>
      </c>
      <c r="DR123" s="740"/>
      <c r="DS123" s="740"/>
      <c r="DT123" s="740"/>
      <c r="DU123" s="741"/>
      <c r="DV123" s="784" t="s">
        <v>46</v>
      </c>
      <c r="DW123" s="785"/>
      <c r="DX123" s="785"/>
      <c r="DY123" s="785"/>
      <c r="DZ123" s="786"/>
    </row>
    <row r="124" spans="1:130" s="91" customFormat="1" ht="26.25" customHeight="1" thickBot="1">
      <c r="A124" s="838"/>
      <c r="B124" s="839"/>
      <c r="C124" s="783" t="s">
        <v>324</v>
      </c>
      <c r="D124" s="747"/>
      <c r="E124" s="747"/>
      <c r="F124" s="747"/>
      <c r="G124" s="747"/>
      <c r="H124" s="747"/>
      <c r="I124" s="747"/>
      <c r="J124" s="747"/>
      <c r="K124" s="747"/>
      <c r="L124" s="747"/>
      <c r="M124" s="747"/>
      <c r="N124" s="747"/>
      <c r="O124" s="747"/>
      <c r="P124" s="747"/>
      <c r="Q124" s="747"/>
      <c r="R124" s="747"/>
      <c r="S124" s="747"/>
      <c r="T124" s="747"/>
      <c r="U124" s="747"/>
      <c r="V124" s="747"/>
      <c r="W124" s="747"/>
      <c r="X124" s="747"/>
      <c r="Y124" s="747"/>
      <c r="Z124" s="748"/>
      <c r="AA124" s="739" t="s">
        <v>46</v>
      </c>
      <c r="AB124" s="740"/>
      <c r="AC124" s="740"/>
      <c r="AD124" s="740"/>
      <c r="AE124" s="741"/>
      <c r="AF124" s="742" t="s">
        <v>46</v>
      </c>
      <c r="AG124" s="740"/>
      <c r="AH124" s="740"/>
      <c r="AI124" s="740"/>
      <c r="AJ124" s="741"/>
      <c r="AK124" s="742" t="s">
        <v>46</v>
      </c>
      <c r="AL124" s="740"/>
      <c r="AM124" s="740"/>
      <c r="AN124" s="740"/>
      <c r="AO124" s="741"/>
      <c r="AP124" s="784" t="s">
        <v>46</v>
      </c>
      <c r="AQ124" s="785"/>
      <c r="AR124" s="785"/>
      <c r="AS124" s="785"/>
      <c r="AT124" s="786"/>
      <c r="AU124" s="818" t="s">
        <v>323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44.2</v>
      </c>
      <c r="BR124" s="822"/>
      <c r="BS124" s="822"/>
      <c r="BT124" s="822"/>
      <c r="BU124" s="822"/>
      <c r="BV124" s="822">
        <v>32.299999999999997</v>
      </c>
      <c r="BW124" s="822"/>
      <c r="BX124" s="822"/>
      <c r="BY124" s="822"/>
      <c r="BZ124" s="822"/>
      <c r="CA124" s="822">
        <v>24</v>
      </c>
      <c r="CB124" s="822"/>
      <c r="CC124" s="822"/>
      <c r="CD124" s="822"/>
      <c r="CE124" s="822"/>
      <c r="CF124" s="728"/>
      <c r="CG124" s="729"/>
      <c r="CH124" s="729"/>
      <c r="CI124" s="729"/>
      <c r="CJ124" s="823"/>
      <c r="CK124" s="861"/>
      <c r="CL124" s="861"/>
      <c r="CM124" s="861"/>
      <c r="CN124" s="861"/>
      <c r="CO124" s="862"/>
      <c r="CP124" s="815" t="s">
        <v>322</v>
      </c>
      <c r="CQ124" s="816"/>
      <c r="CR124" s="816"/>
      <c r="CS124" s="816"/>
      <c r="CT124" s="816"/>
      <c r="CU124" s="816"/>
      <c r="CV124" s="816"/>
      <c r="CW124" s="816"/>
      <c r="CX124" s="816"/>
      <c r="CY124" s="816"/>
      <c r="CZ124" s="816"/>
      <c r="DA124" s="816"/>
      <c r="DB124" s="816"/>
      <c r="DC124" s="816"/>
      <c r="DD124" s="816"/>
      <c r="DE124" s="816"/>
      <c r="DF124" s="817"/>
      <c r="DG124" s="697" t="s">
        <v>46</v>
      </c>
      <c r="DH124" s="698"/>
      <c r="DI124" s="698"/>
      <c r="DJ124" s="698"/>
      <c r="DK124" s="699"/>
      <c r="DL124" s="700" t="s">
        <v>46</v>
      </c>
      <c r="DM124" s="698"/>
      <c r="DN124" s="698"/>
      <c r="DO124" s="698"/>
      <c r="DP124" s="699"/>
      <c r="DQ124" s="700" t="s">
        <v>46</v>
      </c>
      <c r="DR124" s="698"/>
      <c r="DS124" s="698"/>
      <c r="DT124" s="698"/>
      <c r="DU124" s="699"/>
      <c r="DV124" s="824" t="s">
        <v>46</v>
      </c>
      <c r="DW124" s="825"/>
      <c r="DX124" s="825"/>
      <c r="DY124" s="825"/>
      <c r="DZ124" s="826"/>
    </row>
    <row r="125" spans="1:130" s="91" customFormat="1" ht="26.25" customHeight="1">
      <c r="A125" s="838"/>
      <c r="B125" s="839"/>
      <c r="C125" s="783" t="s">
        <v>321</v>
      </c>
      <c r="D125" s="747"/>
      <c r="E125" s="747"/>
      <c r="F125" s="747"/>
      <c r="G125" s="747"/>
      <c r="H125" s="747"/>
      <c r="I125" s="747"/>
      <c r="J125" s="747"/>
      <c r="K125" s="747"/>
      <c r="L125" s="747"/>
      <c r="M125" s="747"/>
      <c r="N125" s="747"/>
      <c r="O125" s="747"/>
      <c r="P125" s="747"/>
      <c r="Q125" s="747"/>
      <c r="R125" s="747"/>
      <c r="S125" s="747"/>
      <c r="T125" s="747"/>
      <c r="U125" s="747"/>
      <c r="V125" s="747"/>
      <c r="W125" s="747"/>
      <c r="X125" s="747"/>
      <c r="Y125" s="747"/>
      <c r="Z125" s="748"/>
      <c r="AA125" s="739" t="s">
        <v>46</v>
      </c>
      <c r="AB125" s="740"/>
      <c r="AC125" s="740"/>
      <c r="AD125" s="740"/>
      <c r="AE125" s="741"/>
      <c r="AF125" s="742" t="s">
        <v>46</v>
      </c>
      <c r="AG125" s="740"/>
      <c r="AH125" s="740"/>
      <c r="AI125" s="740"/>
      <c r="AJ125" s="741"/>
      <c r="AK125" s="742" t="s">
        <v>46</v>
      </c>
      <c r="AL125" s="740"/>
      <c r="AM125" s="740"/>
      <c r="AN125" s="740"/>
      <c r="AO125" s="741"/>
      <c r="AP125" s="784" t="s">
        <v>46</v>
      </c>
      <c r="AQ125" s="785"/>
      <c r="AR125" s="785"/>
      <c r="AS125" s="785"/>
      <c r="AT125" s="786"/>
      <c r="AU125" s="100"/>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7"/>
      <c r="BR125" s="97"/>
      <c r="BS125" s="97"/>
      <c r="BT125" s="97"/>
      <c r="BU125" s="97"/>
      <c r="BV125" s="97"/>
      <c r="BW125" s="97"/>
      <c r="BX125" s="97"/>
      <c r="BY125" s="97"/>
      <c r="BZ125" s="97"/>
      <c r="CA125" s="97"/>
      <c r="CB125" s="97"/>
      <c r="CC125" s="97"/>
      <c r="CD125" s="97"/>
      <c r="CE125" s="97"/>
      <c r="CF125" s="97"/>
      <c r="CG125" s="97"/>
      <c r="CH125" s="97"/>
      <c r="CI125" s="97"/>
      <c r="CJ125" s="96"/>
      <c r="CK125" s="787" t="s">
        <v>320</v>
      </c>
      <c r="CL125" s="788"/>
      <c r="CM125" s="788"/>
      <c r="CN125" s="788"/>
      <c r="CO125" s="789"/>
      <c r="CP125" s="796" t="s">
        <v>319</v>
      </c>
      <c r="CQ125" s="772"/>
      <c r="CR125" s="772"/>
      <c r="CS125" s="772"/>
      <c r="CT125" s="772"/>
      <c r="CU125" s="772"/>
      <c r="CV125" s="772"/>
      <c r="CW125" s="772"/>
      <c r="CX125" s="772"/>
      <c r="CY125" s="772"/>
      <c r="CZ125" s="772"/>
      <c r="DA125" s="772"/>
      <c r="DB125" s="772"/>
      <c r="DC125" s="772"/>
      <c r="DD125" s="772"/>
      <c r="DE125" s="772"/>
      <c r="DF125" s="773"/>
      <c r="DG125" s="797" t="s">
        <v>46</v>
      </c>
      <c r="DH125" s="798"/>
      <c r="DI125" s="798"/>
      <c r="DJ125" s="798"/>
      <c r="DK125" s="798"/>
      <c r="DL125" s="798" t="s">
        <v>46</v>
      </c>
      <c r="DM125" s="798"/>
      <c r="DN125" s="798"/>
      <c r="DO125" s="798"/>
      <c r="DP125" s="798"/>
      <c r="DQ125" s="798" t="s">
        <v>46</v>
      </c>
      <c r="DR125" s="798"/>
      <c r="DS125" s="798"/>
      <c r="DT125" s="798"/>
      <c r="DU125" s="798"/>
      <c r="DV125" s="799" t="s">
        <v>46</v>
      </c>
      <c r="DW125" s="799"/>
      <c r="DX125" s="799"/>
      <c r="DY125" s="799"/>
      <c r="DZ125" s="800"/>
    </row>
    <row r="126" spans="1:130" s="91" customFormat="1" ht="26.25" customHeight="1" thickBot="1">
      <c r="A126" s="838"/>
      <c r="B126" s="839"/>
      <c r="C126" s="783" t="s">
        <v>318</v>
      </c>
      <c r="D126" s="747"/>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8"/>
      <c r="AA126" s="739">
        <v>1291</v>
      </c>
      <c r="AB126" s="740"/>
      <c r="AC126" s="740"/>
      <c r="AD126" s="740"/>
      <c r="AE126" s="741"/>
      <c r="AF126" s="742">
        <v>1289</v>
      </c>
      <c r="AG126" s="740"/>
      <c r="AH126" s="740"/>
      <c r="AI126" s="740"/>
      <c r="AJ126" s="741"/>
      <c r="AK126" s="742">
        <v>1286</v>
      </c>
      <c r="AL126" s="740"/>
      <c r="AM126" s="740"/>
      <c r="AN126" s="740"/>
      <c r="AO126" s="741"/>
      <c r="AP126" s="784">
        <v>0</v>
      </c>
      <c r="AQ126" s="785"/>
      <c r="AR126" s="785"/>
      <c r="AS126" s="785"/>
      <c r="AT126" s="786"/>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8"/>
      <c r="CE126" s="98"/>
      <c r="CF126" s="98"/>
      <c r="CG126" s="97"/>
      <c r="CH126" s="97"/>
      <c r="CI126" s="97"/>
      <c r="CJ126" s="96"/>
      <c r="CK126" s="790"/>
      <c r="CL126" s="791"/>
      <c r="CM126" s="791"/>
      <c r="CN126" s="791"/>
      <c r="CO126" s="792"/>
      <c r="CP126" s="783" t="s">
        <v>317</v>
      </c>
      <c r="CQ126" s="747"/>
      <c r="CR126" s="747"/>
      <c r="CS126" s="747"/>
      <c r="CT126" s="747"/>
      <c r="CU126" s="747"/>
      <c r="CV126" s="747"/>
      <c r="CW126" s="747"/>
      <c r="CX126" s="747"/>
      <c r="CY126" s="747"/>
      <c r="CZ126" s="747"/>
      <c r="DA126" s="747"/>
      <c r="DB126" s="747"/>
      <c r="DC126" s="747"/>
      <c r="DD126" s="747"/>
      <c r="DE126" s="747"/>
      <c r="DF126" s="748"/>
      <c r="DG126" s="801" t="s">
        <v>46</v>
      </c>
      <c r="DH126" s="757"/>
      <c r="DI126" s="757"/>
      <c r="DJ126" s="757"/>
      <c r="DK126" s="757"/>
      <c r="DL126" s="757" t="s">
        <v>46</v>
      </c>
      <c r="DM126" s="757"/>
      <c r="DN126" s="757"/>
      <c r="DO126" s="757"/>
      <c r="DP126" s="757"/>
      <c r="DQ126" s="757" t="s">
        <v>46</v>
      </c>
      <c r="DR126" s="757"/>
      <c r="DS126" s="757"/>
      <c r="DT126" s="757"/>
      <c r="DU126" s="757"/>
      <c r="DV126" s="758" t="s">
        <v>46</v>
      </c>
      <c r="DW126" s="758"/>
      <c r="DX126" s="758"/>
      <c r="DY126" s="758"/>
      <c r="DZ126" s="759"/>
    </row>
    <row r="127" spans="1:130" s="91" customFormat="1" ht="26.25" customHeight="1">
      <c r="A127" s="840"/>
      <c r="B127" s="841"/>
      <c r="C127" s="802" t="s">
        <v>316</v>
      </c>
      <c r="D127" s="803"/>
      <c r="E127" s="803"/>
      <c r="F127" s="803"/>
      <c r="G127" s="803"/>
      <c r="H127" s="803"/>
      <c r="I127" s="803"/>
      <c r="J127" s="803"/>
      <c r="K127" s="803"/>
      <c r="L127" s="803"/>
      <c r="M127" s="803"/>
      <c r="N127" s="803"/>
      <c r="O127" s="803"/>
      <c r="P127" s="803"/>
      <c r="Q127" s="803"/>
      <c r="R127" s="803"/>
      <c r="S127" s="803"/>
      <c r="T127" s="803"/>
      <c r="U127" s="803"/>
      <c r="V127" s="803"/>
      <c r="W127" s="803"/>
      <c r="X127" s="803"/>
      <c r="Y127" s="803"/>
      <c r="Z127" s="804"/>
      <c r="AA127" s="739">
        <v>8101</v>
      </c>
      <c r="AB127" s="740"/>
      <c r="AC127" s="740"/>
      <c r="AD127" s="740"/>
      <c r="AE127" s="741"/>
      <c r="AF127" s="742" t="s">
        <v>46</v>
      </c>
      <c r="AG127" s="740"/>
      <c r="AH127" s="740"/>
      <c r="AI127" s="740"/>
      <c r="AJ127" s="741"/>
      <c r="AK127" s="742" t="s">
        <v>46</v>
      </c>
      <c r="AL127" s="740"/>
      <c r="AM127" s="740"/>
      <c r="AN127" s="740"/>
      <c r="AO127" s="741"/>
      <c r="AP127" s="784" t="s">
        <v>46</v>
      </c>
      <c r="AQ127" s="785"/>
      <c r="AR127" s="785"/>
      <c r="AS127" s="785"/>
      <c r="AT127" s="786"/>
      <c r="AU127" s="97"/>
      <c r="AV127" s="97"/>
      <c r="AW127" s="97"/>
      <c r="AX127" s="805" t="s">
        <v>315</v>
      </c>
      <c r="AY127" s="806"/>
      <c r="AZ127" s="806"/>
      <c r="BA127" s="806"/>
      <c r="BB127" s="806"/>
      <c r="BC127" s="806"/>
      <c r="BD127" s="806"/>
      <c r="BE127" s="807"/>
      <c r="BF127" s="808" t="s">
        <v>314</v>
      </c>
      <c r="BG127" s="806"/>
      <c r="BH127" s="806"/>
      <c r="BI127" s="806"/>
      <c r="BJ127" s="806"/>
      <c r="BK127" s="806"/>
      <c r="BL127" s="807"/>
      <c r="BM127" s="808" t="s">
        <v>313</v>
      </c>
      <c r="BN127" s="806"/>
      <c r="BO127" s="806"/>
      <c r="BP127" s="806"/>
      <c r="BQ127" s="806"/>
      <c r="BR127" s="806"/>
      <c r="BS127" s="807"/>
      <c r="BT127" s="808" t="s">
        <v>312</v>
      </c>
      <c r="BU127" s="806"/>
      <c r="BV127" s="806"/>
      <c r="BW127" s="806"/>
      <c r="BX127" s="806"/>
      <c r="BY127" s="806"/>
      <c r="BZ127" s="809"/>
      <c r="CA127" s="97"/>
      <c r="CB127" s="97"/>
      <c r="CC127" s="97"/>
      <c r="CD127" s="98"/>
      <c r="CE127" s="98"/>
      <c r="CF127" s="98"/>
      <c r="CG127" s="97"/>
      <c r="CH127" s="97"/>
      <c r="CI127" s="97"/>
      <c r="CJ127" s="96"/>
      <c r="CK127" s="790"/>
      <c r="CL127" s="791"/>
      <c r="CM127" s="791"/>
      <c r="CN127" s="791"/>
      <c r="CO127" s="792"/>
      <c r="CP127" s="783" t="s">
        <v>311</v>
      </c>
      <c r="CQ127" s="747"/>
      <c r="CR127" s="747"/>
      <c r="CS127" s="747"/>
      <c r="CT127" s="747"/>
      <c r="CU127" s="747"/>
      <c r="CV127" s="747"/>
      <c r="CW127" s="747"/>
      <c r="CX127" s="747"/>
      <c r="CY127" s="747"/>
      <c r="CZ127" s="747"/>
      <c r="DA127" s="747"/>
      <c r="DB127" s="747"/>
      <c r="DC127" s="747"/>
      <c r="DD127" s="747"/>
      <c r="DE127" s="747"/>
      <c r="DF127" s="748"/>
      <c r="DG127" s="801" t="s">
        <v>46</v>
      </c>
      <c r="DH127" s="757"/>
      <c r="DI127" s="757"/>
      <c r="DJ127" s="757"/>
      <c r="DK127" s="757"/>
      <c r="DL127" s="757" t="s">
        <v>46</v>
      </c>
      <c r="DM127" s="757"/>
      <c r="DN127" s="757"/>
      <c r="DO127" s="757"/>
      <c r="DP127" s="757"/>
      <c r="DQ127" s="757" t="s">
        <v>46</v>
      </c>
      <c r="DR127" s="757"/>
      <c r="DS127" s="757"/>
      <c r="DT127" s="757"/>
      <c r="DU127" s="757"/>
      <c r="DV127" s="758" t="s">
        <v>46</v>
      </c>
      <c r="DW127" s="758"/>
      <c r="DX127" s="758"/>
      <c r="DY127" s="758"/>
      <c r="DZ127" s="759"/>
    </row>
    <row r="128" spans="1:130" s="91" customFormat="1" ht="26.25" customHeight="1" thickBot="1">
      <c r="A128" s="760" t="s">
        <v>310</v>
      </c>
      <c r="B128" s="761"/>
      <c r="C128" s="761"/>
      <c r="D128" s="761"/>
      <c r="E128" s="761"/>
      <c r="F128" s="761"/>
      <c r="G128" s="761"/>
      <c r="H128" s="761"/>
      <c r="I128" s="761"/>
      <c r="J128" s="761"/>
      <c r="K128" s="761"/>
      <c r="L128" s="761"/>
      <c r="M128" s="761"/>
      <c r="N128" s="761"/>
      <c r="O128" s="761"/>
      <c r="P128" s="761"/>
      <c r="Q128" s="761"/>
      <c r="R128" s="761"/>
      <c r="S128" s="761"/>
      <c r="T128" s="761"/>
      <c r="U128" s="761"/>
      <c r="V128" s="761"/>
      <c r="W128" s="762" t="s">
        <v>309</v>
      </c>
      <c r="X128" s="762"/>
      <c r="Y128" s="762"/>
      <c r="Z128" s="763"/>
      <c r="AA128" s="764" t="s">
        <v>46</v>
      </c>
      <c r="AB128" s="765"/>
      <c r="AC128" s="765"/>
      <c r="AD128" s="765"/>
      <c r="AE128" s="766"/>
      <c r="AF128" s="767" t="s">
        <v>46</v>
      </c>
      <c r="AG128" s="765"/>
      <c r="AH128" s="765"/>
      <c r="AI128" s="765"/>
      <c r="AJ128" s="766"/>
      <c r="AK128" s="767" t="s">
        <v>46</v>
      </c>
      <c r="AL128" s="765"/>
      <c r="AM128" s="765"/>
      <c r="AN128" s="765"/>
      <c r="AO128" s="766"/>
      <c r="AP128" s="768"/>
      <c r="AQ128" s="769"/>
      <c r="AR128" s="769"/>
      <c r="AS128" s="769"/>
      <c r="AT128" s="770"/>
      <c r="AU128" s="97"/>
      <c r="AV128" s="97"/>
      <c r="AW128" s="97"/>
      <c r="AX128" s="771" t="s">
        <v>308</v>
      </c>
      <c r="AY128" s="772"/>
      <c r="AZ128" s="772"/>
      <c r="BA128" s="772"/>
      <c r="BB128" s="772"/>
      <c r="BC128" s="772"/>
      <c r="BD128" s="772"/>
      <c r="BE128" s="773"/>
      <c r="BF128" s="774" t="s">
        <v>46</v>
      </c>
      <c r="BG128" s="775"/>
      <c r="BH128" s="775"/>
      <c r="BI128" s="775"/>
      <c r="BJ128" s="775"/>
      <c r="BK128" s="775"/>
      <c r="BL128" s="776"/>
      <c r="BM128" s="774">
        <v>15</v>
      </c>
      <c r="BN128" s="775"/>
      <c r="BO128" s="775"/>
      <c r="BP128" s="775"/>
      <c r="BQ128" s="775"/>
      <c r="BR128" s="775"/>
      <c r="BS128" s="776"/>
      <c r="BT128" s="774">
        <v>20</v>
      </c>
      <c r="BU128" s="775"/>
      <c r="BV128" s="775"/>
      <c r="BW128" s="775"/>
      <c r="BX128" s="775"/>
      <c r="BY128" s="775"/>
      <c r="BZ128" s="777"/>
      <c r="CA128" s="98"/>
      <c r="CB128" s="98"/>
      <c r="CC128" s="98"/>
      <c r="CD128" s="98"/>
      <c r="CE128" s="98"/>
      <c r="CF128" s="98"/>
      <c r="CG128" s="97"/>
      <c r="CH128" s="97"/>
      <c r="CI128" s="97"/>
      <c r="CJ128" s="96"/>
      <c r="CK128" s="793"/>
      <c r="CL128" s="794"/>
      <c r="CM128" s="794"/>
      <c r="CN128" s="794"/>
      <c r="CO128" s="795"/>
      <c r="CP128" s="778" t="s">
        <v>307</v>
      </c>
      <c r="CQ128" s="732"/>
      <c r="CR128" s="732"/>
      <c r="CS128" s="732"/>
      <c r="CT128" s="732"/>
      <c r="CU128" s="732"/>
      <c r="CV128" s="732"/>
      <c r="CW128" s="732"/>
      <c r="CX128" s="732"/>
      <c r="CY128" s="732"/>
      <c r="CZ128" s="732"/>
      <c r="DA128" s="732"/>
      <c r="DB128" s="732"/>
      <c r="DC128" s="732"/>
      <c r="DD128" s="732"/>
      <c r="DE128" s="732"/>
      <c r="DF128" s="733"/>
      <c r="DG128" s="779" t="s">
        <v>46</v>
      </c>
      <c r="DH128" s="780"/>
      <c r="DI128" s="780"/>
      <c r="DJ128" s="780"/>
      <c r="DK128" s="780"/>
      <c r="DL128" s="780" t="s">
        <v>46</v>
      </c>
      <c r="DM128" s="780"/>
      <c r="DN128" s="780"/>
      <c r="DO128" s="780"/>
      <c r="DP128" s="780"/>
      <c r="DQ128" s="780" t="s">
        <v>46</v>
      </c>
      <c r="DR128" s="780"/>
      <c r="DS128" s="780"/>
      <c r="DT128" s="780"/>
      <c r="DU128" s="780"/>
      <c r="DV128" s="781" t="s">
        <v>46</v>
      </c>
      <c r="DW128" s="781"/>
      <c r="DX128" s="781"/>
      <c r="DY128" s="781"/>
      <c r="DZ128" s="782"/>
    </row>
    <row r="129" spans="1:131" s="91" customFormat="1" ht="26.25" customHeight="1">
      <c r="A129" s="734" t="s">
        <v>118</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306</v>
      </c>
      <c r="X129" s="737"/>
      <c r="Y129" s="737"/>
      <c r="Z129" s="738"/>
      <c r="AA129" s="739">
        <v>4693927</v>
      </c>
      <c r="AB129" s="740"/>
      <c r="AC129" s="740"/>
      <c r="AD129" s="740"/>
      <c r="AE129" s="741"/>
      <c r="AF129" s="742">
        <v>4790377</v>
      </c>
      <c r="AG129" s="740"/>
      <c r="AH129" s="740"/>
      <c r="AI129" s="740"/>
      <c r="AJ129" s="741"/>
      <c r="AK129" s="742">
        <v>4842464</v>
      </c>
      <c r="AL129" s="740"/>
      <c r="AM129" s="740"/>
      <c r="AN129" s="740"/>
      <c r="AO129" s="741"/>
      <c r="AP129" s="743"/>
      <c r="AQ129" s="744"/>
      <c r="AR129" s="744"/>
      <c r="AS129" s="744"/>
      <c r="AT129" s="745"/>
      <c r="AU129" s="92"/>
      <c r="AV129" s="92"/>
      <c r="AW129" s="92"/>
      <c r="AX129" s="746" t="s">
        <v>305</v>
      </c>
      <c r="AY129" s="747"/>
      <c r="AZ129" s="747"/>
      <c r="BA129" s="747"/>
      <c r="BB129" s="747"/>
      <c r="BC129" s="747"/>
      <c r="BD129" s="747"/>
      <c r="BE129" s="748"/>
      <c r="BF129" s="749" t="s">
        <v>46</v>
      </c>
      <c r="BG129" s="750"/>
      <c r="BH129" s="750"/>
      <c r="BI129" s="750"/>
      <c r="BJ129" s="750"/>
      <c r="BK129" s="750"/>
      <c r="BL129" s="751"/>
      <c r="BM129" s="749">
        <v>20</v>
      </c>
      <c r="BN129" s="750"/>
      <c r="BO129" s="750"/>
      <c r="BP129" s="750"/>
      <c r="BQ129" s="750"/>
      <c r="BR129" s="750"/>
      <c r="BS129" s="751"/>
      <c r="BT129" s="749">
        <v>30</v>
      </c>
      <c r="BU129" s="750"/>
      <c r="BV129" s="750"/>
      <c r="BW129" s="750"/>
      <c r="BX129" s="750"/>
      <c r="BY129" s="750"/>
      <c r="BZ129" s="752"/>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2"/>
      <c r="DQ129" s="92"/>
      <c r="DR129" s="92"/>
      <c r="DS129" s="92"/>
      <c r="DT129" s="92"/>
      <c r="DU129" s="92"/>
      <c r="DV129" s="92"/>
      <c r="DW129" s="92"/>
      <c r="DX129" s="92"/>
      <c r="DY129" s="92"/>
      <c r="DZ129" s="92"/>
    </row>
    <row r="130" spans="1:131" s="91" customFormat="1" ht="26.25" customHeight="1">
      <c r="A130" s="734" t="s">
        <v>304</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303</v>
      </c>
      <c r="X130" s="737"/>
      <c r="Y130" s="737"/>
      <c r="Z130" s="738"/>
      <c r="AA130" s="739">
        <v>250612</v>
      </c>
      <c r="AB130" s="740"/>
      <c r="AC130" s="740"/>
      <c r="AD130" s="740"/>
      <c r="AE130" s="741"/>
      <c r="AF130" s="742">
        <v>234149</v>
      </c>
      <c r="AG130" s="740"/>
      <c r="AH130" s="740"/>
      <c r="AI130" s="740"/>
      <c r="AJ130" s="741"/>
      <c r="AK130" s="742">
        <v>220226</v>
      </c>
      <c r="AL130" s="740"/>
      <c r="AM130" s="740"/>
      <c r="AN130" s="740"/>
      <c r="AO130" s="741"/>
      <c r="AP130" s="743"/>
      <c r="AQ130" s="744"/>
      <c r="AR130" s="744"/>
      <c r="AS130" s="744"/>
      <c r="AT130" s="745"/>
      <c r="AU130" s="92"/>
      <c r="AV130" s="92"/>
      <c r="AW130" s="92"/>
      <c r="AX130" s="746" t="s">
        <v>302</v>
      </c>
      <c r="AY130" s="747"/>
      <c r="AZ130" s="747"/>
      <c r="BA130" s="747"/>
      <c r="BB130" s="747"/>
      <c r="BC130" s="747"/>
      <c r="BD130" s="747"/>
      <c r="BE130" s="748"/>
      <c r="BF130" s="753">
        <v>9.4</v>
      </c>
      <c r="BG130" s="754"/>
      <c r="BH130" s="754"/>
      <c r="BI130" s="754"/>
      <c r="BJ130" s="754"/>
      <c r="BK130" s="754"/>
      <c r="BL130" s="755"/>
      <c r="BM130" s="753">
        <v>25</v>
      </c>
      <c r="BN130" s="754"/>
      <c r="BO130" s="754"/>
      <c r="BP130" s="754"/>
      <c r="BQ130" s="754"/>
      <c r="BR130" s="754"/>
      <c r="BS130" s="755"/>
      <c r="BT130" s="753">
        <v>35</v>
      </c>
      <c r="BU130" s="754"/>
      <c r="BV130" s="754"/>
      <c r="BW130" s="754"/>
      <c r="BX130" s="754"/>
      <c r="BY130" s="754"/>
      <c r="BZ130" s="756"/>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2"/>
      <c r="DQ130" s="92"/>
      <c r="DR130" s="92"/>
      <c r="DS130" s="92"/>
      <c r="DT130" s="92"/>
      <c r="DU130" s="92"/>
      <c r="DV130" s="92"/>
      <c r="DW130" s="92"/>
      <c r="DX130" s="92"/>
      <c r="DY130" s="92"/>
      <c r="DZ130" s="92"/>
    </row>
    <row r="131" spans="1:131" s="91" customFormat="1" ht="26.25" customHeight="1" thickBot="1">
      <c r="A131" s="692"/>
      <c r="B131" s="693"/>
      <c r="C131" s="693"/>
      <c r="D131" s="693"/>
      <c r="E131" s="693"/>
      <c r="F131" s="693"/>
      <c r="G131" s="693"/>
      <c r="H131" s="693"/>
      <c r="I131" s="693"/>
      <c r="J131" s="693"/>
      <c r="K131" s="693"/>
      <c r="L131" s="693"/>
      <c r="M131" s="693"/>
      <c r="N131" s="693"/>
      <c r="O131" s="693"/>
      <c r="P131" s="693"/>
      <c r="Q131" s="693"/>
      <c r="R131" s="693"/>
      <c r="S131" s="693"/>
      <c r="T131" s="693"/>
      <c r="U131" s="693"/>
      <c r="V131" s="693"/>
      <c r="W131" s="694" t="s">
        <v>301</v>
      </c>
      <c r="X131" s="695"/>
      <c r="Y131" s="695"/>
      <c r="Z131" s="696"/>
      <c r="AA131" s="697">
        <v>4443315</v>
      </c>
      <c r="AB131" s="698"/>
      <c r="AC131" s="698"/>
      <c r="AD131" s="698"/>
      <c r="AE131" s="699"/>
      <c r="AF131" s="700">
        <v>4556228</v>
      </c>
      <c r="AG131" s="698"/>
      <c r="AH131" s="698"/>
      <c r="AI131" s="698"/>
      <c r="AJ131" s="699"/>
      <c r="AK131" s="700">
        <v>4622238</v>
      </c>
      <c r="AL131" s="698"/>
      <c r="AM131" s="698"/>
      <c r="AN131" s="698"/>
      <c r="AO131" s="699"/>
      <c r="AP131" s="701"/>
      <c r="AQ131" s="702"/>
      <c r="AR131" s="702"/>
      <c r="AS131" s="702"/>
      <c r="AT131" s="703"/>
      <c r="AU131" s="92"/>
      <c r="AV131" s="92"/>
      <c r="AW131" s="92"/>
      <c r="AX131" s="731" t="s">
        <v>300</v>
      </c>
      <c r="AY131" s="732"/>
      <c r="AZ131" s="732"/>
      <c r="BA131" s="732"/>
      <c r="BB131" s="732"/>
      <c r="BC131" s="732"/>
      <c r="BD131" s="732"/>
      <c r="BE131" s="733"/>
      <c r="BF131" s="704">
        <v>24</v>
      </c>
      <c r="BG131" s="705"/>
      <c r="BH131" s="705"/>
      <c r="BI131" s="705"/>
      <c r="BJ131" s="705"/>
      <c r="BK131" s="705"/>
      <c r="BL131" s="706"/>
      <c r="BM131" s="704">
        <v>350</v>
      </c>
      <c r="BN131" s="705"/>
      <c r="BO131" s="705"/>
      <c r="BP131" s="705"/>
      <c r="BQ131" s="705"/>
      <c r="BR131" s="705"/>
      <c r="BS131" s="706"/>
      <c r="BT131" s="707"/>
      <c r="BU131" s="708"/>
      <c r="BV131" s="708"/>
      <c r="BW131" s="708"/>
      <c r="BX131" s="708"/>
      <c r="BY131" s="708"/>
      <c r="BZ131" s="709"/>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2"/>
      <c r="DQ131" s="92"/>
      <c r="DR131" s="92"/>
      <c r="DS131" s="92"/>
      <c r="DT131" s="92"/>
      <c r="DU131" s="92"/>
      <c r="DV131" s="92"/>
      <c r="DW131" s="92"/>
      <c r="DX131" s="92"/>
      <c r="DY131" s="92"/>
      <c r="DZ131" s="92"/>
    </row>
    <row r="132" spans="1:131" s="91" customFormat="1" ht="26.25" customHeight="1">
      <c r="A132" s="710" t="s">
        <v>299</v>
      </c>
      <c r="B132" s="711"/>
      <c r="C132" s="711"/>
      <c r="D132" s="711"/>
      <c r="E132" s="711"/>
      <c r="F132" s="711"/>
      <c r="G132" s="711"/>
      <c r="H132" s="711"/>
      <c r="I132" s="711"/>
      <c r="J132" s="711"/>
      <c r="K132" s="711"/>
      <c r="L132" s="711"/>
      <c r="M132" s="711"/>
      <c r="N132" s="711"/>
      <c r="O132" s="711"/>
      <c r="P132" s="711"/>
      <c r="Q132" s="711"/>
      <c r="R132" s="711"/>
      <c r="S132" s="711"/>
      <c r="T132" s="711"/>
      <c r="U132" s="711"/>
      <c r="V132" s="714" t="s">
        <v>298</v>
      </c>
      <c r="W132" s="714"/>
      <c r="X132" s="714"/>
      <c r="Y132" s="714"/>
      <c r="Z132" s="715"/>
      <c r="AA132" s="716">
        <v>9.3598810799999992</v>
      </c>
      <c r="AB132" s="717"/>
      <c r="AC132" s="717"/>
      <c r="AD132" s="717"/>
      <c r="AE132" s="718"/>
      <c r="AF132" s="719">
        <v>9.3317761969999999</v>
      </c>
      <c r="AG132" s="717"/>
      <c r="AH132" s="717"/>
      <c r="AI132" s="717"/>
      <c r="AJ132" s="718"/>
      <c r="AK132" s="719">
        <v>9.5631163949999998</v>
      </c>
      <c r="AL132" s="717"/>
      <c r="AM132" s="717"/>
      <c r="AN132" s="717"/>
      <c r="AO132" s="718"/>
      <c r="AP132" s="720"/>
      <c r="AQ132" s="721"/>
      <c r="AR132" s="721"/>
      <c r="AS132" s="721"/>
      <c r="AT132" s="722"/>
      <c r="AU132" s="95"/>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4"/>
      <c r="BT132" s="92"/>
      <c r="BU132" s="92"/>
      <c r="BV132" s="92"/>
      <c r="BW132" s="92"/>
      <c r="BX132" s="92"/>
      <c r="BY132" s="92"/>
      <c r="BZ132" s="92"/>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2"/>
      <c r="DQ132" s="92"/>
      <c r="DR132" s="92"/>
      <c r="DS132" s="92"/>
      <c r="DT132" s="92"/>
      <c r="DU132" s="92"/>
      <c r="DV132" s="92"/>
      <c r="DW132" s="92"/>
      <c r="DX132" s="92"/>
      <c r="DY132" s="92"/>
      <c r="DZ132" s="92"/>
    </row>
    <row r="133" spans="1:131" s="91" customFormat="1" ht="26.25" customHeight="1" thickBot="1">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723" t="s">
        <v>297</v>
      </c>
      <c r="W133" s="723"/>
      <c r="X133" s="723"/>
      <c r="Y133" s="723"/>
      <c r="Z133" s="724"/>
      <c r="AA133" s="725">
        <v>8.5</v>
      </c>
      <c r="AB133" s="726"/>
      <c r="AC133" s="726"/>
      <c r="AD133" s="726"/>
      <c r="AE133" s="727"/>
      <c r="AF133" s="725">
        <v>9.1</v>
      </c>
      <c r="AG133" s="726"/>
      <c r="AH133" s="726"/>
      <c r="AI133" s="726"/>
      <c r="AJ133" s="727"/>
      <c r="AK133" s="725">
        <v>9.4</v>
      </c>
      <c r="AL133" s="726"/>
      <c r="AM133" s="726"/>
      <c r="AN133" s="726"/>
      <c r="AO133" s="727"/>
      <c r="AP133" s="728"/>
      <c r="AQ133" s="729"/>
      <c r="AR133" s="729"/>
      <c r="AS133" s="729"/>
      <c r="AT133" s="730"/>
      <c r="AU133" s="92"/>
      <c r="AV133" s="92"/>
      <c r="AW133" s="92"/>
      <c r="AX133" s="92"/>
      <c r="AY133" s="92"/>
      <c r="AZ133" s="92"/>
      <c r="BA133" s="92"/>
      <c r="BB133" s="92"/>
      <c r="BC133" s="92"/>
      <c r="BD133" s="92"/>
      <c r="BE133" s="92"/>
      <c r="BF133" s="92"/>
      <c r="BG133" s="92"/>
      <c r="BH133" s="92"/>
      <c r="BI133" s="92"/>
      <c r="BJ133" s="92"/>
      <c r="BK133" s="92"/>
      <c r="BL133" s="92"/>
      <c r="BM133" s="92"/>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2"/>
      <c r="DQ133" s="92"/>
      <c r="DR133" s="92"/>
      <c r="DS133" s="92"/>
      <c r="DT133" s="92"/>
      <c r="DU133" s="92"/>
      <c r="DV133" s="92"/>
      <c r="DW133" s="92"/>
      <c r="DX133" s="92"/>
      <c r="DY133" s="92"/>
      <c r="DZ133" s="92"/>
    </row>
    <row r="134" spans="1:131" ht="11.25" customHeight="1">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2"/>
      <c r="AV134" s="92"/>
      <c r="AW134" s="92"/>
      <c r="AX134" s="92"/>
      <c r="AY134" s="92"/>
      <c r="AZ134" s="92"/>
      <c r="BA134" s="92"/>
      <c r="BB134" s="92"/>
      <c r="BC134" s="92"/>
      <c r="BD134" s="92"/>
      <c r="BE134" s="92"/>
      <c r="BF134" s="92"/>
      <c r="BG134" s="92"/>
      <c r="BH134" s="92"/>
      <c r="BI134" s="92"/>
      <c r="BJ134" s="92"/>
      <c r="BK134" s="92"/>
      <c r="BL134" s="92"/>
      <c r="BM134" s="92"/>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2"/>
      <c r="DQ134" s="92"/>
      <c r="DR134" s="92"/>
      <c r="DS134" s="92"/>
      <c r="DT134" s="92"/>
      <c r="DU134" s="92"/>
      <c r="DV134" s="92"/>
      <c r="DW134" s="92"/>
      <c r="DX134" s="92"/>
      <c r="DY134" s="92"/>
      <c r="DZ134" s="92"/>
      <c r="EA134" s="91"/>
    </row>
    <row r="135" spans="1:131" ht="14.25" hidden="1">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row>
  </sheetData>
  <sheetProtection algorithmName="SHA-512" hashValue="c3KjoJMsBGm8AX4WuCeIwuEyCRy7X0J5/kB/mbvSTNTT/S6X52AsiIrWU7f4icBxkqmcNIkh4q//SAiWdj/24Q==" saltValue="IUx2GAE4SdBtxTQpiQZE+A==" spinCount="100000" sheet="1" objects="1" scenarios="1" formatRows="0"/>
  <mergeCells count="2033">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BS67:CG67"/>
    <mergeCell ref="CH67:CL67"/>
    <mergeCell ref="CM67:CQ67"/>
    <mergeCell ref="CR67:CV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CM69:CQ69"/>
    <mergeCell ref="CR69:CV69"/>
    <mergeCell ref="CW69:DA69"/>
    <mergeCell ref="DB69:DF69"/>
    <mergeCell ref="DG69:DK69"/>
    <mergeCell ref="DL69:DP69"/>
    <mergeCell ref="CW66:DA66"/>
    <mergeCell ref="DB66:DF66"/>
    <mergeCell ref="DG66:DK66"/>
    <mergeCell ref="DL66:DP66"/>
    <mergeCell ref="DQ66:DU66"/>
    <mergeCell ref="DV66:DZ66"/>
    <mergeCell ref="CW67:DA67"/>
    <mergeCell ref="DB67:DF67"/>
    <mergeCell ref="DG67:DK67"/>
    <mergeCell ref="DL67:DP67"/>
    <mergeCell ref="DQ67:DU67"/>
    <mergeCell ref="DV67:DZ67"/>
    <mergeCell ref="DQ68:DU68"/>
    <mergeCell ref="DV68:DZ68"/>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AZ111:BP111"/>
    <mergeCell ref="BQ111:BU111"/>
    <mergeCell ref="BV111:BZ111"/>
    <mergeCell ref="CA111:CE111"/>
    <mergeCell ref="CM110:DF110"/>
    <mergeCell ref="AA113:AE113"/>
    <mergeCell ref="AF113:AJ113"/>
    <mergeCell ref="AK113:AO113"/>
    <mergeCell ref="AP113:AT113"/>
    <mergeCell ref="AZ113:BP113"/>
    <mergeCell ref="BQ113:BU113"/>
    <mergeCell ref="BV113:BZ113"/>
    <mergeCell ref="CA113:CE113"/>
    <mergeCell ref="CF113:CJ113"/>
    <mergeCell ref="CM113:DF113"/>
    <mergeCell ref="C115:Z115"/>
    <mergeCell ref="AA115:AE115"/>
    <mergeCell ref="AF115:AJ115"/>
    <mergeCell ref="AK115:AO115"/>
    <mergeCell ref="AP115:AT115"/>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A0C7F-1EE1-4355-928E-3B0D94633768}">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s="5" customFormat="1"/>
    <row r="82" spans="97:112" s="5" customFormat="1"/>
    <row r="83" spans="97:112" s="5" customFormat="1"/>
    <row r="84" spans="97:112" s="5" customFormat="1"/>
    <row r="85" spans="97:112" s="5" customFormat="1"/>
    <row r="86" spans="97:112" s="5" customFormat="1"/>
    <row r="87" spans="97:112" s="5" customFormat="1"/>
    <row r="88" spans="97:112" s="5" customFormat="1"/>
    <row r="89" spans="97:112" s="5" customFormat="1"/>
    <row r="90" spans="97:112" s="5" customFormat="1"/>
    <row r="91" spans="97:112" s="5" customFormat="1"/>
    <row r="92" spans="97:112" s="5" customFormat="1"/>
    <row r="93" spans="97:112" s="5" customFormat="1"/>
    <row r="94" spans="97:112" s="5" customFormat="1"/>
    <row r="95" spans="97:112" s="5" customFormat="1"/>
    <row r="96" spans="97:112" s="5" customFormat="1">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bDu4uz/OCCvupSw1E3tEOfcJHeP28Zfw24catIPe44bmNwQacbS0V/nHJT855VWg2b1NDHo8TXZeLZU0fLPtmA==" saltValue="CwmkAcjxp6aXujz1vnHT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0B60-D7DD-406F-BAD1-489E423AA36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s="5" customFormat="1"/>
    <row r="82" s="5" customFormat="1"/>
    <row r="83" s="5" customFormat="1"/>
    <row r="84" s="5" customFormat="1"/>
    <row r="85" s="5" customFormat="1"/>
    <row r="86" s="5" customFormat="1"/>
    <row r="87" s="5" customFormat="1"/>
    <row r="88" s="5" customFormat="1"/>
    <row r="89" s="5" customFormat="1"/>
  </sheetData>
  <sheetProtection algorithmName="SHA-512" hashValue="7c1Dl43f7LemNv0ovKzLma7C7AdemZt4ebG+bivvVR8nM/qXARLRBUWCg0fb7w68ltZkN93jnIt0nHtjxPM3NA==" saltValue="+Hqn7zkURn46EXSZoO9L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34980-F516-43F5-B756-F9E2BA1BA95F}">
  <sheetPr>
    <pageSetUpPr fitToPage="1"/>
  </sheetPr>
  <dimension ref="A1:AZ73"/>
  <sheetViews>
    <sheetView showGridLines="0" view="pageBreakPreview" zoomScaleSheetLayoutView="100" workbookViewId="0"/>
  </sheetViews>
  <sheetFormatPr defaultColWidth="0" defaultRowHeight="0" customHeight="1" zeroHeight="1"/>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ht="13.5">
      <c r="AS1" s="3"/>
      <c r="AT1" s="3"/>
    </row>
    <row r="2" spans="1:46" ht="13.5">
      <c r="AS2" s="3"/>
      <c r="AT2" s="3"/>
    </row>
    <row r="3" spans="1:46" ht="13.5">
      <c r="AS3" s="3"/>
      <c r="AT3" s="3"/>
    </row>
    <row r="4" spans="1:46" ht="13.5">
      <c r="AS4" s="3"/>
      <c r="AT4" s="3"/>
    </row>
    <row r="5" spans="1:46" ht="17.25">
      <c r="A5" s="18" t="s">
        <v>492</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ht="13.5">
      <c r="A6" s="12"/>
      <c r="AK6" s="172" t="s">
        <v>491</v>
      </c>
      <c r="AL6" s="172"/>
      <c r="AM6" s="172"/>
      <c r="AN6" s="172"/>
    </row>
    <row r="7" spans="1:46" ht="13.5" customHeight="1">
      <c r="A7" s="12"/>
      <c r="AK7" s="171"/>
      <c r="AL7" s="170"/>
      <c r="AM7" s="170"/>
      <c r="AN7" s="169"/>
      <c r="AO7" s="1098" t="s">
        <v>457</v>
      </c>
      <c r="AP7" s="168"/>
      <c r="AQ7" s="167" t="s">
        <v>474</v>
      </c>
      <c r="AR7" s="166"/>
    </row>
    <row r="8" spans="1:46" ht="13.5">
      <c r="A8" s="12"/>
      <c r="AK8" s="165"/>
      <c r="AL8" s="164"/>
      <c r="AM8" s="164"/>
      <c r="AN8" s="163"/>
      <c r="AO8" s="1099"/>
      <c r="AP8" s="162" t="s">
        <v>473</v>
      </c>
      <c r="AQ8" s="161" t="s">
        <v>472</v>
      </c>
      <c r="AR8" s="160" t="s">
        <v>471</v>
      </c>
    </row>
    <row r="9" spans="1:46" ht="13.5">
      <c r="A9" s="12"/>
      <c r="AK9" s="1100" t="s">
        <v>490</v>
      </c>
      <c r="AL9" s="1101"/>
      <c r="AM9" s="1101"/>
      <c r="AN9" s="1102"/>
      <c r="AO9" s="198">
        <v>1472900</v>
      </c>
      <c r="AP9" s="198">
        <v>103923</v>
      </c>
      <c r="AQ9" s="197">
        <v>99000</v>
      </c>
      <c r="AR9" s="196">
        <v>5</v>
      </c>
    </row>
    <row r="10" spans="1:46" ht="13.5" customHeight="1">
      <c r="A10" s="12"/>
      <c r="AK10" s="1100" t="s">
        <v>489</v>
      </c>
      <c r="AL10" s="1101"/>
      <c r="AM10" s="1101"/>
      <c r="AN10" s="1102"/>
      <c r="AO10" s="195">
        <v>318490</v>
      </c>
      <c r="AP10" s="195">
        <v>22472</v>
      </c>
      <c r="AQ10" s="194">
        <v>14922</v>
      </c>
      <c r="AR10" s="193">
        <v>50.6</v>
      </c>
    </row>
    <row r="11" spans="1:46" ht="13.5" customHeight="1">
      <c r="A11" s="12"/>
      <c r="AK11" s="1100" t="s">
        <v>488</v>
      </c>
      <c r="AL11" s="1101"/>
      <c r="AM11" s="1101"/>
      <c r="AN11" s="1102"/>
      <c r="AO11" s="195" t="s">
        <v>462</v>
      </c>
      <c r="AP11" s="195" t="s">
        <v>462</v>
      </c>
      <c r="AQ11" s="194">
        <v>769</v>
      </c>
      <c r="AR11" s="193" t="s">
        <v>462</v>
      </c>
    </row>
    <row r="12" spans="1:46" ht="13.5" customHeight="1">
      <c r="A12" s="12"/>
      <c r="AK12" s="1100" t="s">
        <v>487</v>
      </c>
      <c r="AL12" s="1101"/>
      <c r="AM12" s="1101"/>
      <c r="AN12" s="1102"/>
      <c r="AO12" s="195" t="s">
        <v>462</v>
      </c>
      <c r="AP12" s="195" t="s">
        <v>462</v>
      </c>
      <c r="AQ12" s="194" t="s">
        <v>462</v>
      </c>
      <c r="AR12" s="193" t="s">
        <v>462</v>
      </c>
    </row>
    <row r="13" spans="1:46" ht="13.5" customHeight="1">
      <c r="A13" s="12"/>
      <c r="AK13" s="1100" t="s">
        <v>486</v>
      </c>
      <c r="AL13" s="1101"/>
      <c r="AM13" s="1101"/>
      <c r="AN13" s="1102"/>
      <c r="AO13" s="195">
        <v>65660</v>
      </c>
      <c r="AP13" s="195">
        <v>4633</v>
      </c>
      <c r="AQ13" s="194">
        <v>4122</v>
      </c>
      <c r="AR13" s="193">
        <v>12.4</v>
      </c>
    </row>
    <row r="14" spans="1:46" ht="13.5" customHeight="1">
      <c r="A14" s="12"/>
      <c r="AK14" s="1100" t="s">
        <v>485</v>
      </c>
      <c r="AL14" s="1101"/>
      <c r="AM14" s="1101"/>
      <c r="AN14" s="1102"/>
      <c r="AO14" s="195">
        <v>27925</v>
      </c>
      <c r="AP14" s="195">
        <v>1970</v>
      </c>
      <c r="AQ14" s="194">
        <v>2449</v>
      </c>
      <c r="AR14" s="193">
        <v>-19.600000000000001</v>
      </c>
    </row>
    <row r="15" spans="1:46" ht="13.5" customHeight="1">
      <c r="A15" s="12"/>
      <c r="AK15" s="1103" t="s">
        <v>484</v>
      </c>
      <c r="AL15" s="1104"/>
      <c r="AM15" s="1104"/>
      <c r="AN15" s="1105"/>
      <c r="AO15" s="195">
        <v>-110843</v>
      </c>
      <c r="AP15" s="195">
        <v>-7821</v>
      </c>
      <c r="AQ15" s="194">
        <v>-7484</v>
      </c>
      <c r="AR15" s="193">
        <v>4.5</v>
      </c>
    </row>
    <row r="16" spans="1:46" ht="13.5">
      <c r="A16" s="12"/>
      <c r="AK16" s="1103" t="s">
        <v>42</v>
      </c>
      <c r="AL16" s="1104"/>
      <c r="AM16" s="1104"/>
      <c r="AN16" s="1105"/>
      <c r="AO16" s="195">
        <v>1774132</v>
      </c>
      <c r="AP16" s="195">
        <v>125177</v>
      </c>
      <c r="AQ16" s="194">
        <v>113777</v>
      </c>
      <c r="AR16" s="193">
        <v>10</v>
      </c>
    </row>
    <row r="17" spans="1:46" ht="13.5">
      <c r="A17" s="12"/>
    </row>
    <row r="18" spans="1:46" ht="13.5">
      <c r="A18" s="12"/>
      <c r="AQ18" s="150"/>
      <c r="AR18" s="150"/>
    </row>
    <row r="19" spans="1:46" ht="13.5">
      <c r="A19" s="12"/>
      <c r="AK19" s="3" t="s">
        <v>483</v>
      </c>
    </row>
    <row r="20" spans="1:46" ht="13.5">
      <c r="A20" s="12"/>
      <c r="AK20" s="192"/>
      <c r="AL20" s="191"/>
      <c r="AM20" s="191"/>
      <c r="AN20" s="190"/>
      <c r="AO20" s="189" t="s">
        <v>482</v>
      </c>
      <c r="AP20" s="188" t="s">
        <v>481</v>
      </c>
      <c r="AQ20" s="187" t="s">
        <v>480</v>
      </c>
      <c r="AR20" s="186"/>
    </row>
    <row r="21" spans="1:46" s="172" customFormat="1" ht="13.5">
      <c r="A21" s="175"/>
      <c r="AK21" s="1095" t="s">
        <v>479</v>
      </c>
      <c r="AL21" s="1096"/>
      <c r="AM21" s="1096"/>
      <c r="AN21" s="1097"/>
      <c r="AO21" s="185">
        <v>10.8</v>
      </c>
      <c r="AP21" s="184">
        <v>10.16</v>
      </c>
      <c r="AQ21" s="183">
        <v>0.64</v>
      </c>
      <c r="AS21" s="180"/>
      <c r="AT21" s="175"/>
    </row>
    <row r="22" spans="1:46" s="172" customFormat="1" ht="13.5">
      <c r="A22" s="175"/>
      <c r="AK22" s="1095" t="s">
        <v>478</v>
      </c>
      <c r="AL22" s="1096"/>
      <c r="AM22" s="1096"/>
      <c r="AN22" s="1097"/>
      <c r="AO22" s="182">
        <v>96.1</v>
      </c>
      <c r="AP22" s="181">
        <v>96.4</v>
      </c>
      <c r="AQ22" s="157">
        <v>-0.3</v>
      </c>
      <c r="AR22" s="150"/>
      <c r="AS22" s="180"/>
      <c r="AT22" s="175"/>
    </row>
    <row r="23" spans="1:46" s="172" customFormat="1" ht="13.5">
      <c r="A23" s="175"/>
      <c r="AP23" s="150"/>
      <c r="AQ23" s="150"/>
      <c r="AR23" s="150"/>
      <c r="AS23" s="180"/>
      <c r="AT23" s="175"/>
    </row>
    <row r="24" spans="1:46" s="172" customFormat="1" ht="13.5">
      <c r="A24" s="175"/>
      <c r="AP24" s="150"/>
      <c r="AQ24" s="150"/>
      <c r="AR24" s="150"/>
      <c r="AS24" s="180"/>
      <c r="AT24" s="175"/>
    </row>
    <row r="25" spans="1:46" s="172" customFormat="1" ht="13.5">
      <c r="A25" s="179"/>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7"/>
      <c r="AQ25" s="177"/>
      <c r="AR25" s="177"/>
      <c r="AS25" s="176"/>
      <c r="AT25" s="175"/>
    </row>
    <row r="26" spans="1:46" s="172" customFormat="1" ht="13.5">
      <c r="A26" s="172" t="s">
        <v>477</v>
      </c>
      <c r="AP26" s="150"/>
      <c r="AQ26" s="150"/>
      <c r="AR26" s="150"/>
    </row>
    <row r="27" spans="1:46" ht="13.5">
      <c r="A27" s="174"/>
      <c r="AS27" s="3"/>
      <c r="AT27" s="3"/>
    </row>
    <row r="28" spans="1:46" ht="17.25">
      <c r="A28" s="18" t="s">
        <v>476</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73"/>
    </row>
    <row r="29" spans="1:46" ht="13.5">
      <c r="A29" s="12"/>
      <c r="AK29" s="172" t="s">
        <v>475</v>
      </c>
      <c r="AL29" s="172"/>
      <c r="AM29" s="172"/>
      <c r="AN29" s="172"/>
      <c r="AS29" s="151"/>
    </row>
    <row r="30" spans="1:46" ht="13.5" customHeight="1">
      <c r="A30" s="12"/>
      <c r="AK30" s="171"/>
      <c r="AL30" s="170"/>
      <c r="AM30" s="170"/>
      <c r="AN30" s="169"/>
      <c r="AO30" s="1098" t="s">
        <v>457</v>
      </c>
      <c r="AP30" s="168"/>
      <c r="AQ30" s="167" t="s">
        <v>474</v>
      </c>
      <c r="AR30" s="166"/>
    </row>
    <row r="31" spans="1:46" ht="13.5">
      <c r="A31" s="12"/>
      <c r="AK31" s="165"/>
      <c r="AL31" s="164"/>
      <c r="AM31" s="164"/>
      <c r="AN31" s="163"/>
      <c r="AO31" s="1099"/>
      <c r="AP31" s="162" t="s">
        <v>473</v>
      </c>
      <c r="AQ31" s="161" t="s">
        <v>472</v>
      </c>
      <c r="AR31" s="160" t="s">
        <v>471</v>
      </c>
    </row>
    <row r="32" spans="1:46" ht="27" customHeight="1">
      <c r="A32" s="12"/>
      <c r="AK32" s="1081" t="s">
        <v>470</v>
      </c>
      <c r="AL32" s="1082"/>
      <c r="AM32" s="1082"/>
      <c r="AN32" s="1083"/>
      <c r="AO32" s="156">
        <v>351001</v>
      </c>
      <c r="AP32" s="156">
        <v>24765</v>
      </c>
      <c r="AQ32" s="155">
        <v>56454</v>
      </c>
      <c r="AR32" s="154">
        <v>-56.1</v>
      </c>
    </row>
    <row r="33" spans="1:46" ht="13.5" customHeight="1">
      <c r="A33" s="12"/>
      <c r="AK33" s="1081" t="s">
        <v>469</v>
      </c>
      <c r="AL33" s="1082"/>
      <c r="AM33" s="1082"/>
      <c r="AN33" s="1083"/>
      <c r="AO33" s="156" t="s">
        <v>462</v>
      </c>
      <c r="AP33" s="156" t="s">
        <v>462</v>
      </c>
      <c r="AQ33" s="155" t="s">
        <v>462</v>
      </c>
      <c r="AR33" s="154" t="s">
        <v>462</v>
      </c>
    </row>
    <row r="34" spans="1:46" ht="27" customHeight="1">
      <c r="A34" s="12"/>
      <c r="AK34" s="1081" t="s">
        <v>468</v>
      </c>
      <c r="AL34" s="1082"/>
      <c r="AM34" s="1082"/>
      <c r="AN34" s="1083"/>
      <c r="AO34" s="156" t="s">
        <v>462</v>
      </c>
      <c r="AP34" s="156" t="s">
        <v>462</v>
      </c>
      <c r="AQ34" s="155" t="s">
        <v>462</v>
      </c>
      <c r="AR34" s="154" t="s">
        <v>462</v>
      </c>
    </row>
    <row r="35" spans="1:46" ht="27" customHeight="1">
      <c r="A35" s="12"/>
      <c r="AK35" s="1081" t="s">
        <v>467</v>
      </c>
      <c r="AL35" s="1082"/>
      <c r="AM35" s="1082"/>
      <c r="AN35" s="1083"/>
      <c r="AO35" s="156">
        <v>292062</v>
      </c>
      <c r="AP35" s="156">
        <v>20607</v>
      </c>
      <c r="AQ35" s="155">
        <v>20776</v>
      </c>
      <c r="AR35" s="154">
        <v>-0.8</v>
      </c>
    </row>
    <row r="36" spans="1:46" ht="27" customHeight="1">
      <c r="A36" s="12"/>
      <c r="AK36" s="1081" t="s">
        <v>466</v>
      </c>
      <c r="AL36" s="1082"/>
      <c r="AM36" s="1082"/>
      <c r="AN36" s="1083"/>
      <c r="AO36" s="156">
        <v>17907</v>
      </c>
      <c r="AP36" s="156">
        <v>1263</v>
      </c>
      <c r="AQ36" s="155">
        <v>4629</v>
      </c>
      <c r="AR36" s="154">
        <v>-72.7</v>
      </c>
    </row>
    <row r="37" spans="1:46" ht="13.5" customHeight="1">
      <c r="A37" s="12"/>
      <c r="AK37" s="1081" t="s">
        <v>465</v>
      </c>
      <c r="AL37" s="1082"/>
      <c r="AM37" s="1082"/>
      <c r="AN37" s="1083"/>
      <c r="AO37" s="156">
        <v>1286</v>
      </c>
      <c r="AP37" s="156">
        <v>91</v>
      </c>
      <c r="AQ37" s="155">
        <v>590</v>
      </c>
      <c r="AR37" s="154">
        <v>-84.6</v>
      </c>
    </row>
    <row r="38" spans="1:46" ht="27" customHeight="1">
      <c r="A38" s="12"/>
      <c r="AK38" s="1092" t="s">
        <v>464</v>
      </c>
      <c r="AL38" s="1093"/>
      <c r="AM38" s="1093"/>
      <c r="AN38" s="1094"/>
      <c r="AO38" s="159" t="s">
        <v>462</v>
      </c>
      <c r="AP38" s="159" t="s">
        <v>462</v>
      </c>
      <c r="AQ38" s="158">
        <v>4</v>
      </c>
      <c r="AR38" s="157" t="s">
        <v>462</v>
      </c>
      <c r="AS38" s="151"/>
    </row>
    <row r="39" spans="1:46" ht="13.5">
      <c r="A39" s="12"/>
      <c r="AK39" s="1092" t="s">
        <v>463</v>
      </c>
      <c r="AL39" s="1093"/>
      <c r="AM39" s="1093"/>
      <c r="AN39" s="1094"/>
      <c r="AO39" s="156" t="s">
        <v>462</v>
      </c>
      <c r="AP39" s="156" t="s">
        <v>462</v>
      </c>
      <c r="AQ39" s="155">
        <v>-1455</v>
      </c>
      <c r="AR39" s="154" t="s">
        <v>462</v>
      </c>
      <c r="AS39" s="151"/>
    </row>
    <row r="40" spans="1:46" ht="27" customHeight="1">
      <c r="A40" s="12"/>
      <c r="AK40" s="1081" t="s">
        <v>461</v>
      </c>
      <c r="AL40" s="1082"/>
      <c r="AM40" s="1082"/>
      <c r="AN40" s="1083"/>
      <c r="AO40" s="156">
        <v>-220226</v>
      </c>
      <c r="AP40" s="156">
        <v>-15538</v>
      </c>
      <c r="AQ40" s="155">
        <v>-55724</v>
      </c>
      <c r="AR40" s="154">
        <v>-72.099999999999994</v>
      </c>
      <c r="AS40" s="151"/>
    </row>
    <row r="41" spans="1:46" ht="13.5">
      <c r="A41" s="12"/>
      <c r="AK41" s="1084" t="s">
        <v>212</v>
      </c>
      <c r="AL41" s="1085"/>
      <c r="AM41" s="1085"/>
      <c r="AN41" s="1086"/>
      <c r="AO41" s="156">
        <v>442030</v>
      </c>
      <c r="AP41" s="156">
        <v>31188</v>
      </c>
      <c r="AQ41" s="155">
        <v>25274</v>
      </c>
      <c r="AR41" s="154">
        <v>23.4</v>
      </c>
      <c r="AS41" s="151"/>
    </row>
    <row r="42" spans="1:46" ht="13.5">
      <c r="A42" s="12"/>
      <c r="AK42" s="153" t="s">
        <v>460</v>
      </c>
      <c r="AQ42" s="150"/>
      <c r="AR42" s="150"/>
      <c r="AS42" s="151"/>
    </row>
    <row r="43" spans="1:46" ht="13.5">
      <c r="A43" s="12"/>
      <c r="AP43" s="152"/>
      <c r="AQ43" s="150"/>
      <c r="AS43" s="151"/>
    </row>
    <row r="44" spans="1:46" ht="13.5">
      <c r="A44" s="12"/>
      <c r="AQ44" s="150"/>
    </row>
    <row r="45" spans="1:46" ht="13.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49"/>
      <c r="AR45" s="8"/>
      <c r="AS45" s="8"/>
      <c r="AT45" s="3"/>
    </row>
    <row r="46" spans="1:46" ht="13.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c r="A47" s="31" t="s">
        <v>459</v>
      </c>
    </row>
    <row r="48" spans="1:46" ht="13.5">
      <c r="A48" s="12"/>
      <c r="AK48" s="147" t="s">
        <v>458</v>
      </c>
      <c r="AL48" s="147"/>
      <c r="AM48" s="147"/>
      <c r="AN48" s="147"/>
      <c r="AO48" s="147"/>
      <c r="AP48" s="147"/>
      <c r="AQ48" s="148"/>
      <c r="AR48" s="147"/>
    </row>
    <row r="49" spans="1:46" s="13" customFormat="1" ht="13.5" customHeight="1">
      <c r="A49" s="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137"/>
      <c r="AL49" s="139"/>
      <c r="AM49" s="1087" t="s">
        <v>457</v>
      </c>
      <c r="AN49" s="1089" t="s">
        <v>456</v>
      </c>
      <c r="AO49" s="1090"/>
      <c r="AP49" s="1090"/>
      <c r="AQ49" s="1090"/>
      <c r="AR49" s="1091"/>
      <c r="AT49" s="12"/>
    </row>
    <row r="50" spans="1:46" s="13" customFormat="1" ht="13.5">
      <c r="A50" s="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146"/>
      <c r="AL50" s="145"/>
      <c r="AM50" s="1088"/>
      <c r="AN50" s="144" t="s">
        <v>455</v>
      </c>
      <c r="AO50" s="143" t="s">
        <v>454</v>
      </c>
      <c r="AP50" s="142" t="s">
        <v>453</v>
      </c>
      <c r="AQ50" s="141" t="s">
        <v>452</v>
      </c>
      <c r="AR50" s="140" t="s">
        <v>451</v>
      </c>
      <c r="AT50" s="12"/>
    </row>
    <row r="51" spans="1:46" s="13" customFormat="1" ht="13.5">
      <c r="A51" s="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137" t="s">
        <v>450</v>
      </c>
      <c r="AL51" s="139"/>
      <c r="AM51" s="135">
        <v>558825</v>
      </c>
      <c r="AN51" s="134">
        <v>39177</v>
      </c>
      <c r="AO51" s="133">
        <v>6.5</v>
      </c>
      <c r="AP51" s="132">
        <v>78903</v>
      </c>
      <c r="AQ51" s="138">
        <v>-25.6</v>
      </c>
      <c r="AR51" s="130">
        <v>32.1</v>
      </c>
      <c r="AT51" s="12"/>
    </row>
    <row r="52" spans="1:46" s="13" customFormat="1" ht="13.5">
      <c r="A52" s="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129"/>
      <c r="AL52" s="128" t="s">
        <v>444</v>
      </c>
      <c r="AM52" s="127">
        <v>349335</v>
      </c>
      <c r="AN52" s="126">
        <v>24491</v>
      </c>
      <c r="AO52" s="125">
        <v>-7.7</v>
      </c>
      <c r="AP52" s="124">
        <v>49201</v>
      </c>
      <c r="AQ52" s="123">
        <v>11.1</v>
      </c>
      <c r="AR52" s="122">
        <v>-18.8</v>
      </c>
      <c r="AT52" s="12"/>
    </row>
    <row r="53" spans="1:46" s="13" customFormat="1" ht="13.5">
      <c r="A53" s="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137" t="s">
        <v>449</v>
      </c>
      <c r="AL53" s="139"/>
      <c r="AM53" s="135">
        <v>368280</v>
      </c>
      <c r="AN53" s="134">
        <v>25702</v>
      </c>
      <c r="AO53" s="133">
        <v>-34.4</v>
      </c>
      <c r="AP53" s="132">
        <v>82993</v>
      </c>
      <c r="AQ53" s="138">
        <v>5.2</v>
      </c>
      <c r="AR53" s="130">
        <v>-39.6</v>
      </c>
      <c r="AT53" s="12"/>
    </row>
    <row r="54" spans="1:46" s="13" customFormat="1" ht="13.5">
      <c r="A54" s="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129"/>
      <c r="AL54" s="128" t="s">
        <v>444</v>
      </c>
      <c r="AM54" s="127">
        <v>168740</v>
      </c>
      <c r="AN54" s="126">
        <v>11776</v>
      </c>
      <c r="AO54" s="125">
        <v>-51.9</v>
      </c>
      <c r="AP54" s="124">
        <v>46787</v>
      </c>
      <c r="AQ54" s="123">
        <v>-4.9000000000000004</v>
      </c>
      <c r="AR54" s="122">
        <v>-47</v>
      </c>
      <c r="AT54" s="12"/>
    </row>
    <row r="55" spans="1:46" s="13" customFormat="1" ht="13.5">
      <c r="A55" s="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137" t="s">
        <v>448</v>
      </c>
      <c r="AL55" s="139"/>
      <c r="AM55" s="135">
        <v>385885</v>
      </c>
      <c r="AN55" s="134">
        <v>26863</v>
      </c>
      <c r="AO55" s="133">
        <v>4.5</v>
      </c>
      <c r="AP55" s="132">
        <v>108252</v>
      </c>
      <c r="AQ55" s="138">
        <v>30.4</v>
      </c>
      <c r="AR55" s="130">
        <v>-25.9</v>
      </c>
      <c r="AT55" s="12"/>
    </row>
    <row r="56" spans="1:46" s="13" customFormat="1" ht="13.5">
      <c r="A56" s="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129"/>
      <c r="AL56" s="128" t="s">
        <v>444</v>
      </c>
      <c r="AM56" s="127">
        <v>280996</v>
      </c>
      <c r="AN56" s="126">
        <v>19561</v>
      </c>
      <c r="AO56" s="125">
        <v>66.099999999999994</v>
      </c>
      <c r="AP56" s="124">
        <v>50321</v>
      </c>
      <c r="AQ56" s="123">
        <v>7.6</v>
      </c>
      <c r="AR56" s="122">
        <v>58.5</v>
      </c>
      <c r="AT56" s="12"/>
    </row>
    <row r="57" spans="1:46" s="13" customFormat="1" ht="13.5">
      <c r="A57" s="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137" t="s">
        <v>447</v>
      </c>
      <c r="AL57" s="139"/>
      <c r="AM57" s="135">
        <v>324701</v>
      </c>
      <c r="AN57" s="134">
        <v>22649</v>
      </c>
      <c r="AO57" s="133">
        <v>-15.7</v>
      </c>
      <c r="AP57" s="132">
        <v>93492</v>
      </c>
      <c r="AQ57" s="138">
        <v>-13.6</v>
      </c>
      <c r="AR57" s="130">
        <v>-2.1</v>
      </c>
      <c r="AT57" s="12"/>
    </row>
    <row r="58" spans="1:46" s="13" customFormat="1" ht="13.5">
      <c r="A58" s="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129"/>
      <c r="AL58" s="128" t="s">
        <v>444</v>
      </c>
      <c r="AM58" s="127">
        <v>181119</v>
      </c>
      <c r="AN58" s="126">
        <v>12634</v>
      </c>
      <c r="AO58" s="125">
        <v>-35.4</v>
      </c>
      <c r="AP58" s="124">
        <v>53316</v>
      </c>
      <c r="AQ58" s="123">
        <v>6</v>
      </c>
      <c r="AR58" s="122">
        <v>-41.4</v>
      </c>
      <c r="AT58" s="12"/>
    </row>
    <row r="59" spans="1:46" s="13" customFormat="1" ht="13.5">
      <c r="A59" s="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137" t="s">
        <v>446</v>
      </c>
      <c r="AL59" s="139"/>
      <c r="AM59" s="135">
        <v>767609</v>
      </c>
      <c r="AN59" s="134">
        <v>54160</v>
      </c>
      <c r="AO59" s="133">
        <v>139.1</v>
      </c>
      <c r="AP59" s="132">
        <v>94796</v>
      </c>
      <c r="AQ59" s="138">
        <v>1.4</v>
      </c>
      <c r="AR59" s="130">
        <v>137.69999999999999</v>
      </c>
      <c r="AT59" s="12"/>
    </row>
    <row r="60" spans="1:46" s="13" customFormat="1" ht="13.5">
      <c r="A60" s="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129"/>
      <c r="AL60" s="128" t="s">
        <v>444</v>
      </c>
      <c r="AM60" s="127">
        <v>314767</v>
      </c>
      <c r="AN60" s="126">
        <v>22209</v>
      </c>
      <c r="AO60" s="125">
        <v>75.8</v>
      </c>
      <c r="AP60" s="124">
        <v>55781</v>
      </c>
      <c r="AQ60" s="123">
        <v>4.5999999999999996</v>
      </c>
      <c r="AR60" s="122">
        <v>71.2</v>
      </c>
      <c r="AT60" s="12"/>
    </row>
    <row r="61" spans="1:46" s="13" customFormat="1" ht="13.5">
      <c r="A61" s="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137" t="s">
        <v>445</v>
      </c>
      <c r="AL61" s="136"/>
      <c r="AM61" s="135">
        <v>481060</v>
      </c>
      <c r="AN61" s="134">
        <v>33710</v>
      </c>
      <c r="AO61" s="133">
        <v>20</v>
      </c>
      <c r="AP61" s="132">
        <v>91687</v>
      </c>
      <c r="AQ61" s="131">
        <v>-0.4</v>
      </c>
      <c r="AR61" s="130">
        <v>20.399999999999999</v>
      </c>
      <c r="AT61" s="12"/>
    </row>
    <row r="62" spans="1:46" s="13" customFormat="1" ht="13.5">
      <c r="A62" s="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129"/>
      <c r="AL62" s="128" t="s">
        <v>444</v>
      </c>
      <c r="AM62" s="127">
        <v>258991</v>
      </c>
      <c r="AN62" s="126">
        <v>18134</v>
      </c>
      <c r="AO62" s="125">
        <v>9.4</v>
      </c>
      <c r="AP62" s="124">
        <v>51081</v>
      </c>
      <c r="AQ62" s="123">
        <v>4.9000000000000004</v>
      </c>
      <c r="AR62" s="122">
        <v>4.5</v>
      </c>
      <c r="AT62" s="12"/>
    </row>
    <row r="63" spans="1:46" s="13" customFormat="1" ht="13.5">
      <c r="A63" s="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T63" s="12"/>
    </row>
    <row r="64" spans="1:46" s="13" customFormat="1" ht="13.5">
      <c r="A64" s="1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T64" s="12"/>
    </row>
    <row r="65" spans="1:46" ht="13.5">
      <c r="A65" s="12"/>
    </row>
    <row r="66" spans="1:46" ht="13.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c r="AS67" s="3"/>
      <c r="AT67" s="3"/>
    </row>
    <row r="68" spans="1:46" ht="13.5" hidden="1" customHeight="1"/>
    <row r="69" spans="1:46" ht="13.5" hidden="1" customHeight="1"/>
    <row r="70" spans="1:46" ht="13.5" hidden="1"/>
    <row r="71" spans="1:46" ht="13.5" hidden="1"/>
    <row r="72" spans="1:46" ht="13.5" hidden="1"/>
    <row r="73" spans="1:46" ht="13.5" hidden="1"/>
  </sheetData>
  <sheetProtection algorithmName="SHA-512" hashValue="Ise80CujcR3gjHj+sTXq5Rcay71iqSR1qcSfzS3W5boZ2fQDwx08uJxtFSsEalDyiiet7afpEZcy0mFtXwG9Lw==" saltValue="dZh5/zpLr8lJE8D5Ui2dzw==" spinCount="100000" sheet="1" objects="1" scenarios="1"/>
  <mergeCells count="24">
    <mergeCell ref="AO7:AO8"/>
    <mergeCell ref="AK9:AN9"/>
    <mergeCell ref="AK10:AN10"/>
    <mergeCell ref="AK11:AN11"/>
    <mergeCell ref="AK12:AN12"/>
    <mergeCell ref="AK13:AN13"/>
    <mergeCell ref="AK14:AN14"/>
    <mergeCell ref="AK15:AN15"/>
    <mergeCell ref="AK16:AN16"/>
    <mergeCell ref="AK21:AN21"/>
    <mergeCell ref="AK22:AN22"/>
    <mergeCell ref="AO30:AO31"/>
    <mergeCell ref="AK32:AN32"/>
    <mergeCell ref="AK33:AN33"/>
    <mergeCell ref="AK34:AN34"/>
    <mergeCell ref="AK40:AN40"/>
    <mergeCell ref="AK41:AN41"/>
    <mergeCell ref="AM49:AM50"/>
    <mergeCell ref="AN49:AR49"/>
    <mergeCell ref="AK35:AN35"/>
    <mergeCell ref="AK36:AN36"/>
    <mergeCell ref="AK37:AN37"/>
    <mergeCell ref="AK38:AN38"/>
    <mergeCell ref="AK39:AN3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ADBF-559C-43CE-AE42-FF08C19D86A0}">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20" spans="125:125" ht="13.5" hidden="1" customHeight="1"/>
    <row r="121" spans="125:125" ht="13.5" hidden="1" customHeight="1">
      <c r="DU121" s="6"/>
    </row>
  </sheetData>
  <sheetProtection algorithmName="SHA-512" hashValue="/wTjVKFg+ZSAxhMQYz2kGY3pR9sFe7uuB4++GpZEdyrL7THJ3txGszDh+SPP4KtTA96bImatgnHLWv28eZFjdg==" saltValue="VTIRle6VnBzXsaHXJMsp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52F83-2D6E-4C28-8DCB-2178E03703F2}">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s="5" customFormat="1"/>
    <row r="18" s="5" customFormat="1"/>
    <row r="19" s="5" customFormat="1"/>
    <row r="20" s="5" customFormat="1"/>
    <row r="21" s="5" customFormat="1"/>
    <row r="22" s="5" customFormat="1"/>
    <row r="23" s="5" customFormat="1"/>
    <row r="24" s="5" customFormat="1"/>
    <row r="25" s="5" customFormat="1"/>
    <row r="26" s="5" customFormat="1"/>
    <row r="27" s="5" customFormat="1"/>
    <row r="28" s="5" customFormat="1"/>
    <row r="29" s="5" customFormat="1"/>
    <row r="30" s="5" customFormat="1"/>
    <row r="31" s="5" customFormat="1"/>
    <row r="32" s="5" customFormat="1"/>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ht="13.5" customHeight="1"/>
    <row r="93" s="5" customFormat="1" ht="13.5" customHeight="1"/>
    <row r="94" s="5" customFormat="1" ht="13.5" customHeight="1"/>
    <row r="95" s="5" customFormat="1" ht="13.5" customHeight="1"/>
    <row r="96" s="5" customFormat="1" ht="13.5" customHeight="1"/>
    <row r="97" s="5" customFormat="1" ht="13.5" customHeight="1"/>
    <row r="98" s="5" customFormat="1" ht="13.5" customHeight="1"/>
    <row r="99" s="5" customFormat="1" ht="13.5" customHeight="1"/>
    <row r="100" s="5" customFormat="1" ht="13.5" customHeight="1"/>
    <row r="101" s="5" customFormat="1" ht="13.5" customHeight="1"/>
    <row r="102" s="5" customFormat="1" ht="13.5" customHeight="1"/>
    <row r="103" s="5" customFormat="1" ht="13.5" customHeight="1"/>
    <row r="104" s="5" customFormat="1" ht="13.5" customHeight="1"/>
    <row r="105" s="5" customFormat="1" ht="13.5" customHeight="1"/>
    <row r="106" s="5" customFormat="1" ht="13.5" customHeight="1"/>
    <row r="107" s="5" customFormat="1" ht="13.5" customHeight="1"/>
    <row r="108" s="5" customFormat="1" ht="13.5" customHeight="1"/>
    <row r="109" s="5" customFormat="1" ht="13.5" customHeight="1"/>
    <row r="110" s="5" customFormat="1" ht="13.5" customHeight="1"/>
    <row r="111" s="5" customFormat="1" ht="13.5" customHeight="1"/>
    <row r="112" s="5" customFormat="1" ht="13.5" customHeight="1"/>
    <row r="113" spans="125:125" ht="13.5" customHeight="1"/>
    <row r="114" spans="125:125" ht="13.5" customHeight="1"/>
    <row r="115" spans="125:125" ht="13.5" customHeight="1"/>
    <row r="116" spans="125:125" ht="13.5" customHeight="1">
      <c r="DU116" s="5" t="s">
        <v>15</v>
      </c>
    </row>
  </sheetData>
  <sheetProtection algorithmName="SHA-512" hashValue="8ihFcwfUDUoU3clNqr182/ImNJ7uIpApyLDaIM2Ect5LCng1JU0lUgN2mwDBqfSjBtJlaIuR/buTutL32Nv+Lg==" saltValue="sk59xztIxayxXmjQ5AnO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97DB0-F5AB-487F-B826-B136B6CED0EB}">
  <sheetPr>
    <pageSetUpPr fitToPage="1"/>
  </sheetPr>
  <dimension ref="B1:J50"/>
  <sheetViews>
    <sheetView showGridLines="0" zoomScale="55" zoomScaleNormal="55" zoomScaleSheetLayoutView="100" workbookViewId="0"/>
  </sheetViews>
  <sheetFormatPr defaultColWidth="0" defaultRowHeight="0" customHeight="1" zeroHeight="1"/>
  <cols>
    <col min="1" max="1" width="8.25" style="199" customWidth="1"/>
    <col min="2" max="16" width="14.625" style="199" customWidth="1"/>
    <col min="17" max="16384" width="0" style="19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19"/>
      <c r="C45" s="219"/>
      <c r="D45" s="219"/>
      <c r="E45" s="219"/>
      <c r="F45" s="219"/>
      <c r="G45" s="219"/>
      <c r="H45" s="219"/>
      <c r="I45" s="219"/>
      <c r="J45" s="218" t="s">
        <v>499</v>
      </c>
    </row>
    <row r="46" spans="2:10" ht="29.25" customHeight="1" thickBot="1">
      <c r="B46" s="217" t="s">
        <v>65</v>
      </c>
      <c r="C46" s="216"/>
      <c r="D46" s="216"/>
      <c r="E46" s="215" t="s">
        <v>498</v>
      </c>
      <c r="F46" s="214" t="s">
        <v>4</v>
      </c>
      <c r="G46" s="213" t="s">
        <v>5</v>
      </c>
      <c r="H46" s="213" t="s">
        <v>6</v>
      </c>
      <c r="I46" s="213" t="s">
        <v>7</v>
      </c>
      <c r="J46" s="212" t="s">
        <v>8</v>
      </c>
    </row>
    <row r="47" spans="2:10" ht="57.75" customHeight="1">
      <c r="B47" s="211"/>
      <c r="C47" s="1106" t="s">
        <v>497</v>
      </c>
      <c r="D47" s="1106"/>
      <c r="E47" s="1107"/>
      <c r="F47" s="210">
        <v>10.79</v>
      </c>
      <c r="G47" s="209">
        <v>9.8699999999999992</v>
      </c>
      <c r="H47" s="209">
        <v>9.0500000000000007</v>
      </c>
      <c r="I47" s="209">
        <v>9.92</v>
      </c>
      <c r="J47" s="208">
        <v>10.69</v>
      </c>
    </row>
    <row r="48" spans="2:10" ht="57.75" customHeight="1">
      <c r="B48" s="207"/>
      <c r="C48" s="1108" t="s">
        <v>496</v>
      </c>
      <c r="D48" s="1108"/>
      <c r="E48" s="1109"/>
      <c r="F48" s="206">
        <v>6.86</v>
      </c>
      <c r="G48" s="205">
        <v>8.18</v>
      </c>
      <c r="H48" s="205">
        <v>10.43</v>
      </c>
      <c r="I48" s="205">
        <v>12.75</v>
      </c>
      <c r="J48" s="204">
        <v>8.93</v>
      </c>
    </row>
    <row r="49" spans="2:10" ht="57.75" customHeight="1" thickBot="1">
      <c r="B49" s="203"/>
      <c r="C49" s="1110" t="s">
        <v>495</v>
      </c>
      <c r="D49" s="1110"/>
      <c r="E49" s="1111"/>
      <c r="F49" s="202" t="s">
        <v>494</v>
      </c>
      <c r="G49" s="201">
        <v>0.37</v>
      </c>
      <c r="H49" s="201">
        <v>0.91</v>
      </c>
      <c r="I49" s="201">
        <v>3.57</v>
      </c>
      <c r="J49" s="200" t="s">
        <v>493</v>
      </c>
    </row>
    <row r="50" spans="2:10" ht="13.5" customHeight="1"/>
  </sheetData>
  <sheetProtection algorithmName="SHA-512" hashValue="Ssx+Xa2HKbOuSzzZczlRebvWusTU9E9xn5ywYUbJt/WOdv2xCLCC1bV85wHT/APF/lLwO8c/kyjxGXq1QRsivw==" saltValue="Yf9Do9LGaX/elUHCxML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2022-07-27T04:41:50Z</dcterms:created>
  <dcterms:modified xsi:type="dcterms:W3CDTF">2022-09-21T04:31:21Z</dcterms:modified>
  <cp:category/>
</cp:coreProperties>
</file>